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xtCloud\Pravna služba\Elza i Kata\Javna nabava\Nabava 2021\Osiguranje objekata\"/>
    </mc:Choice>
  </mc:AlternateContent>
  <xr:revisionPtr revIDLastSave="0" documentId="13_ncr:1_{B9DF8942-9B60-4EB8-A14A-4094702DD219}" xr6:coauthVersionLast="46" xr6:coauthVersionMax="46" xr10:uidLastSave="{00000000-0000-0000-0000-000000000000}"/>
  <bookViews>
    <workbookView xWindow="-120" yWindow="-120" windowWidth="24240" windowHeight="13140" firstSheet="2" activeTab="3" xr2:uid="{00000000-000D-0000-FFFF-FFFF00000000}"/>
  </bookViews>
  <sheets>
    <sheet name="REKAPITULACIJA" sheetId="1" r:id="rId1"/>
    <sheet name="Osiguranje imovine - All risks" sheetId="2" r:id="rId2"/>
    <sheet name="Specifikacija imovine" sheetId="3" r:id="rId3"/>
    <sheet name="Osiguranje od odgovornosti" sheetId="4" r:id="rId4"/>
    <sheet name="Osiguranje od nezgode" sheetId="5" r:id="rId5"/>
    <sheet name="Osiguranje vozila" sheetId="6" r:id="rId6"/>
  </sheets>
  <calcPr calcId="191029"/>
</workbook>
</file>

<file path=xl/calcChain.xml><?xml version="1.0" encoding="utf-8"?>
<calcChain xmlns="http://schemas.openxmlformats.org/spreadsheetml/2006/main">
  <c r="D70" i="3" l="1"/>
  <c r="C70" i="3"/>
  <c r="B70" i="3"/>
  <c r="B31" i="3"/>
  <c r="O32" i="6"/>
  <c r="N32" i="6"/>
  <c r="M32" i="6"/>
  <c r="C31" i="3"/>
  <c r="D54" i="3"/>
  <c r="C54" i="3"/>
  <c r="B54" i="3"/>
  <c r="C12" i="1" l="1"/>
  <c r="D24" i="4" l="1"/>
  <c r="D24" i="5"/>
  <c r="P32" i="6" l="1"/>
  <c r="C15" i="1" l="1"/>
  <c r="D15" i="1" s="1"/>
  <c r="C13" i="1"/>
  <c r="D12" i="1" l="1"/>
  <c r="D13" i="1"/>
  <c r="C14" i="1"/>
  <c r="D14" i="1" s="1"/>
  <c r="D16" i="1" l="1"/>
  <c r="E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Kristina Rupnik</author>
  </authors>
  <commentList>
    <comment ref="A55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Kristina Rupnik:</t>
        </r>
        <r>
          <rPr>
            <sz val="9"/>
            <color indexed="81"/>
            <rFont val="Tahoma"/>
            <charset val="1"/>
          </rPr>
          <t xml:space="preserve">
treba rasporediti  vrijednost imovine po vrstama</t>
        </r>
      </text>
    </comment>
  </commentList>
</comments>
</file>

<file path=xl/sharedStrings.xml><?xml version="1.0" encoding="utf-8"?>
<sst xmlns="http://schemas.openxmlformats.org/spreadsheetml/2006/main" count="300" uniqueCount="261">
  <si>
    <t xml:space="preserve">Tablica R1. Rekapitulacija </t>
  </si>
  <si>
    <t>REKAPITULACIJA</t>
  </si>
  <si>
    <t>R. Br.</t>
  </si>
  <si>
    <t>Vrsta osiguranja</t>
  </si>
  <si>
    <t>Premija za razdoblje od 1 (jedne) godine u kn</t>
  </si>
  <si>
    <t>Premija za razdoblje trajanja Okvirnog sporazuma – 2 (dvije) godine u kn</t>
  </si>
  <si>
    <t>A)</t>
  </si>
  <si>
    <r>
      <t>Osiguranje imovine -</t>
    </r>
    <r>
      <rPr>
        <i/>
        <sz val="11"/>
        <rFont val="Cambria"/>
        <family val="1"/>
        <charset val="238"/>
        <scheme val="major"/>
      </rPr>
      <t xml:space="preserve"> All risks</t>
    </r>
  </si>
  <si>
    <t>B)</t>
  </si>
  <si>
    <t>Osiguranje od odgovornosti</t>
  </si>
  <si>
    <t>C)</t>
  </si>
  <si>
    <t>Osiguranje osoba od posljedica nesretnog slučaja</t>
  </si>
  <si>
    <t>D)</t>
  </si>
  <si>
    <t xml:space="preserve">Osiguranje motornih vozila </t>
  </si>
  <si>
    <t>UKUPNA CIJENA PONUDE u kn:</t>
  </si>
  <si>
    <t>Tablica 1. Osiguranje imovine</t>
  </si>
  <si>
    <t>OSIGURANJE IMOVINE</t>
  </si>
  <si>
    <t>Osigurani rizici</t>
  </si>
  <si>
    <t>Limit pokrića (kn)
 po štetnom događaju</t>
  </si>
  <si>
    <t>Agregatni limit pokrića (kn)</t>
  </si>
  <si>
    <t xml:space="preserve">
 Odbitna franšiza</t>
  </si>
  <si>
    <t>Godišnja premija osiguranja (kn)</t>
  </si>
  <si>
    <t>FLEXA ( požar, udar groma, eksplozija, pad ili udar zračne letjelice) na NOVU VRIJEDNOST</t>
  </si>
  <si>
    <t>-</t>
  </si>
  <si>
    <t>FLEXA ( požar, udar groma, eksplozija, pad ili udar zračne letjelice) na UGOVORENU VRIJEDNOST</t>
  </si>
  <si>
    <t>Manifestacije i demonstracije, štrajk i isključenje radnika iz rada</t>
  </si>
  <si>
    <t>Oluja i tuča</t>
  </si>
  <si>
    <t>Udar motornog vozila, dim, probijanje zvučnog zida</t>
  </si>
  <si>
    <t>Izljev vode iz vodovodnih i kanalizacijskih cijevi</t>
  </si>
  <si>
    <t>Poplava, bujica i visoka voda</t>
  </si>
  <si>
    <t xml:space="preserve">Pritisak snijega i/ili leda </t>
  </si>
  <si>
    <t>Lom stakla</t>
  </si>
  <si>
    <t>Provalna krađa, razbojstvo i vandalizam</t>
  </si>
  <si>
    <t>Lom stroja, uključujući mehaničku opremu građevinskog objekta koja nije iskazana u osnovnim sredstvima nego je dio građevinskog objekta</t>
  </si>
  <si>
    <t>Neimenovani rizici</t>
  </si>
  <si>
    <t>Neimenovani troškovi</t>
  </si>
  <si>
    <t>UKUPNO A1:</t>
  </si>
  <si>
    <t>POPIS IMOVINE IZ POSLOVNIH KNJIGA GRADA OSIJEKA</t>
  </si>
  <si>
    <t>NABAVNA VRIJEDNOST</t>
  </si>
  <si>
    <t>ISPRAVAK VRIJEDNOSTI</t>
  </si>
  <si>
    <t>PRODAJNA VRIJEDNOST</t>
  </si>
  <si>
    <t>ŠD ZRINJEVAC, Adama Reisnera 46a, Osijek</t>
  </si>
  <si>
    <t>1973.</t>
  </si>
  <si>
    <t>Osiguranje na novu vrijednost</t>
  </si>
  <si>
    <t>SC SREDNJOŠKOLSKO IGRALIŠTE, Istarska 1d, Osijek</t>
  </si>
  <si>
    <t>2013. obnova</t>
  </si>
  <si>
    <t>Osiguranje na ugovorenu vrijednost</t>
  </si>
  <si>
    <t>SC OLIMPIJA, Zeleno polje 32, Osijek</t>
  </si>
  <si>
    <t>1997.</t>
  </si>
  <si>
    <t>NAPOMENA: Za svu imovinu za koju u poslovnim knjigama postoji iskazana nabavna vrijednost, osigurava se na novu vrijednost, a ostala imovina, za koju u poslovnim knjigama ne postoji iskazana nabavna vrijednost, osigurava se na ugovorenu vrijednost</t>
  </si>
  <si>
    <t>TENISKI CENTAR OSIJEK, P.K.Tomislava 1, Osijek</t>
  </si>
  <si>
    <t>BOĆARSKI DOM RETFALA, Ljudevita Posavskog 29a, Osijek</t>
  </si>
  <si>
    <t>SC MAČKAMAMA, Gacka 1, Osijek</t>
  </si>
  <si>
    <t>2005.</t>
  </si>
  <si>
    <t>STRELJANA PAMPAS, Šandora Petefija bb, Osijek</t>
  </si>
  <si>
    <t>1985.</t>
  </si>
  <si>
    <t>RC COPACABANA</t>
  </si>
  <si>
    <t>GRADSKI BAZENI, Martina Divalta 6/a, Osijek</t>
  </si>
  <si>
    <t>HIPODROM PAMPAS, Kolodvorska bb, Osijek</t>
  </si>
  <si>
    <t>1.Prizemne društvene prostorije, skladište i konjušnice 43/1 i 44/2</t>
  </si>
  <si>
    <t>2.Nadstrešnice za upravu, stan i spremište</t>
  </si>
  <si>
    <t>3.Sanitarni čvor i tuševi između glavne štale i dvorane</t>
  </si>
  <si>
    <t>4.Glavna velika konjušnica - boksevi od 01-23</t>
  </si>
  <si>
    <t>5.Nadstrešnice uz veliku štalu dvorane za jahanje</t>
  </si>
  <si>
    <t>6.Dvorana za zimsko jahanje i dresuru</t>
  </si>
  <si>
    <t>7.Konjušnice/sjenici - boksevi od 24/1-36/13</t>
  </si>
  <si>
    <t>8.Veliki sjenik između konjušnice 05 i 07</t>
  </si>
  <si>
    <t>9.Konjušnice uz veliki sjenik desno - boksevi 37/1, 38/2, 39/3</t>
  </si>
  <si>
    <t>10.Konjušnice uz veliki sjenik lijevo - boksevi 40/1, 41/2, 42/3</t>
  </si>
  <si>
    <t>11.Garaža/spremište iza velikog sjenika i gnojnice</t>
  </si>
  <si>
    <t>12.Nadstrešnica/spremište za prepone</t>
  </si>
  <si>
    <t>13.Spremište za sulke (iza velikog sjenika i štala desno)</t>
  </si>
  <si>
    <t>14.Sjenik željezni (uz zimsku dvoranu jahanja)</t>
  </si>
  <si>
    <t>15.Skladište hrane. Baraka (uz zimsku dvoranu jahanja)</t>
  </si>
  <si>
    <t>POPIS IMOVINE IZ POSLOVNIH KNJIGA ŠPORTSKIH OBJEKATA D.O.O.</t>
  </si>
  <si>
    <t>popis imovine po lokacijama</t>
  </si>
  <si>
    <t>BOĆALIŠTE</t>
  </si>
  <si>
    <t>BOĆALIŠTE JUG II</t>
  </si>
  <si>
    <t>DVORANA GRADSKI VRT</t>
  </si>
  <si>
    <t>DVORANA JUG II</t>
  </si>
  <si>
    <t>DVORANA ZRINJEVAC</t>
  </si>
  <si>
    <t>GRADSKI BAZENI</t>
  </si>
  <si>
    <t>HIPODROM PAMPAS</t>
  </si>
  <si>
    <t>MAČKAMAMA</t>
  </si>
  <si>
    <t>OLIMPIJA</t>
  </si>
  <si>
    <t>PAMPAS</t>
  </si>
  <si>
    <t>REKREACIJSKI CENTAR</t>
  </si>
  <si>
    <t>SREDNJOŠKOLSKO IGRALIŠTE</t>
  </si>
  <si>
    <t>STRELJANA PAMPAS/EPSO</t>
  </si>
  <si>
    <t>TENIS CENTAR</t>
  </si>
  <si>
    <t>UPRAVA</t>
  </si>
  <si>
    <t xml:space="preserve">POPIS IMOVINE PO VRSTAMA </t>
  </si>
  <si>
    <t>ŠPORTSKI OBJEKTI, TERENI</t>
  </si>
  <si>
    <t>OPREMA, URED.POKUĆSTVO..</t>
  </si>
  <si>
    <t>ŠPORSKA OPREMA I REKVIZITI</t>
  </si>
  <si>
    <t>NEMAT.IMOV/PATENTI, LICENCE</t>
  </si>
  <si>
    <t>RAČUNALA</t>
  </si>
  <si>
    <t>OSTALA NEMAT.OPREMA</t>
  </si>
  <si>
    <t>OSOBNI AUTOMOBILI</t>
  </si>
  <si>
    <t>VOZILA/ KAMIONI DOST KOMBI VOZILA</t>
  </si>
  <si>
    <t>MEHANIZACIJA, TEHN POSTROJENJA</t>
  </si>
  <si>
    <t>POVRŠINA (M2)</t>
  </si>
  <si>
    <t>GODINA IZGRADNJE</t>
  </si>
  <si>
    <t>B) OSIGURANJE OD ODGOVORNOSTI</t>
  </si>
  <si>
    <t>Djelatnost:</t>
  </si>
  <si>
    <t>93.11 Rad sportskih objekata</t>
  </si>
  <si>
    <t>Broj djelatnika:</t>
  </si>
  <si>
    <t>OSIGURANJE OD OPĆE ODGOVORNOSTI PREMA TREĆIM OSOBAMA i PREMA DJELATNICIMA</t>
  </si>
  <si>
    <t>Predmet osiguranja</t>
  </si>
  <si>
    <t>Iznos osiguranja (kn)</t>
  </si>
  <si>
    <t>Agregatni limit (kn)</t>
  </si>
  <si>
    <t>Osiguranje od odgovornosti za štete prema trećim osobama. Pokrivena je odgovornost nastala iz djelatnosti, iz posjedovanja stvari i pravnog odnosa te javna odgovornost za športske, glazbene i druge priredbe u športskim objektima.</t>
  </si>
  <si>
    <t>Čisto imovinske štete</t>
  </si>
  <si>
    <t>Osiguranje od odgovornosti prema djelatnicima</t>
  </si>
  <si>
    <t>UKUPNO :</t>
  </si>
  <si>
    <t>* svota osiguranja za čisto imovinske štete isplaćuje se u okviru svote osiguranja za opću odgovornost</t>
  </si>
  <si>
    <t xml:space="preserve">C) OSIGURANJE OSOBA OD POSLJEDICA NESRETNOG SLUČAJA </t>
  </si>
  <si>
    <t>KOMBINIRANO KOLEKTIVNO OSIGURANJE DJELATNIKA OD POSLJEDICA NESRETNOG SLUČAJA</t>
  </si>
  <si>
    <t>Osigurani slučaj</t>
  </si>
  <si>
    <t>Broj osiguranih osoba</t>
  </si>
  <si>
    <t>Godišnja premija osiguranja po osobi (kn)</t>
  </si>
  <si>
    <t>Ukupna godišnja premija osiguranja za sve osobe (kn)</t>
  </si>
  <si>
    <t xml:space="preserve">Smrt uslijed nesretnog slučaja                                                </t>
  </si>
  <si>
    <t>Trajni invaliditet</t>
  </si>
  <si>
    <t>Smrt uslijed bolesti</t>
  </si>
  <si>
    <t>Smrt uslijed prometne nezgode</t>
  </si>
  <si>
    <t>Posjekotina</t>
  </si>
  <si>
    <t>Lom kosti</t>
  </si>
  <si>
    <t>Teško bolesno stanje</t>
  </si>
  <si>
    <t>Troškovi liječenja</t>
  </si>
  <si>
    <t>OSIGURANJE POSJETITELJA / KUPAČA OD POSLJEDICA NESRETNOG SLUČAJA</t>
  </si>
  <si>
    <t>Broj posjetitelja u 2018.godini</t>
  </si>
  <si>
    <t>Ukupna godišnja premija osiguranja (kn)</t>
  </si>
  <si>
    <t>Odgovornost za osobe</t>
  </si>
  <si>
    <t>Odgovornost za stvari</t>
  </si>
  <si>
    <t>UKUPNO:</t>
  </si>
  <si>
    <t>* osiguravaju se posjetitelji/kupači na RC Copacabana i Gradski bazeni</t>
  </si>
  <si>
    <t>D) OSIGURANJE MOTORNIH VOZILA</t>
  </si>
  <si>
    <t>R. br.</t>
  </si>
  <si>
    <t>Reg. oznaka</t>
  </si>
  <si>
    <t>Vrsta</t>
  </si>
  <si>
    <t>Marka</t>
  </si>
  <si>
    <t xml:space="preserve">Model/Tip </t>
  </si>
  <si>
    <t>Br. šasije</t>
  </si>
  <si>
    <t>God. proizvodnje</t>
  </si>
  <si>
    <t>Snga motora (kW)</t>
  </si>
  <si>
    <t>NDM (kg)</t>
  </si>
  <si>
    <t>Broj registriranih mjesta</t>
  </si>
  <si>
    <t>Bonus na trenutno važećoj polici AO</t>
  </si>
  <si>
    <t>Datum isteka police AO</t>
  </si>
  <si>
    <t xml:space="preserve">Premija osiguranja od autoodgovornosti s uključenim porezom od 15% (AO) </t>
  </si>
  <si>
    <t>Premija osiguranja za osobe u vozilima od posljedica nesretnog slučaja (AN)</t>
  </si>
  <si>
    <t>Zaštita bonusa</t>
  </si>
  <si>
    <t>UKUPNO (AO + AN + ZAŠTITA BONUSA)</t>
  </si>
  <si>
    <t>16 (13+14+15)</t>
  </si>
  <si>
    <t>OS-183-MF</t>
  </si>
  <si>
    <t>TERETNO VOZILO</t>
  </si>
  <si>
    <t>PEUGEOT</t>
  </si>
  <si>
    <t xml:space="preserve">PARTNER FURGON </t>
  </si>
  <si>
    <t>VF3GC9HWC9N011791</t>
  </si>
  <si>
    <t>09.01.2020.</t>
  </si>
  <si>
    <t>OS-196-HR</t>
  </si>
  <si>
    <t>OSOBNO VOZILO</t>
  </si>
  <si>
    <t>ŠKODA</t>
  </si>
  <si>
    <t>ROOMSTER 1,4 16V</t>
  </si>
  <si>
    <t>TMBNC25JX85017168</t>
  </si>
  <si>
    <t>16.01.2020.</t>
  </si>
  <si>
    <t>OS-234-FH</t>
  </si>
  <si>
    <t xml:space="preserve">VOLKSWAGEN </t>
  </si>
  <si>
    <t>CADDY 2.0 SDI</t>
  </si>
  <si>
    <t>WV1ZZZ2KZ5X048375</t>
  </si>
  <si>
    <t>17.01.2020.</t>
  </si>
  <si>
    <t>OS-604-LK</t>
  </si>
  <si>
    <t>TRAKTOR</t>
  </si>
  <si>
    <t xml:space="preserve">KUBOTA </t>
  </si>
  <si>
    <t>STV-40</t>
  </si>
  <si>
    <t>STE51264</t>
  </si>
  <si>
    <t>20.02.2020.</t>
  </si>
  <si>
    <t>OS-555-HF</t>
  </si>
  <si>
    <t>IMT</t>
  </si>
  <si>
    <t>DLI</t>
  </si>
  <si>
    <t>05.04.2019.</t>
  </si>
  <si>
    <t>VOLKSWAGEN</t>
  </si>
  <si>
    <t>OS-252-IP</t>
  </si>
  <si>
    <t>OCTAVIA</t>
  </si>
  <si>
    <t>TMBBS21Z792023451</t>
  </si>
  <si>
    <t>09.04.2019.</t>
  </si>
  <si>
    <t>OS-492-LE</t>
  </si>
  <si>
    <t>CADDY 1,9 TDI</t>
  </si>
  <si>
    <t>WV2ZZZ2KZAX063968</t>
  </si>
  <si>
    <t>13.04.2019.</t>
  </si>
  <si>
    <t>OS-173-HI</t>
  </si>
  <si>
    <t xml:space="preserve">CITROEN </t>
  </si>
  <si>
    <t>BERLINGO 2,0 HDI</t>
  </si>
  <si>
    <t>VF7GCRHYB94099801</t>
  </si>
  <si>
    <t>27.06.2019.</t>
  </si>
  <si>
    <t>OS-610-HV</t>
  </si>
  <si>
    <t>MERCEDES</t>
  </si>
  <si>
    <t>SPRINTER 208 CDI</t>
  </si>
  <si>
    <t>WDB9026221R910232</t>
  </si>
  <si>
    <t>OS-260-IA</t>
  </si>
  <si>
    <t xml:space="preserve">ROOMSTER </t>
  </si>
  <si>
    <t>TMBLH25J775042648</t>
  </si>
  <si>
    <t>02.07.2019.</t>
  </si>
  <si>
    <t>OS-981-CT</t>
  </si>
  <si>
    <t>RENAULT</t>
  </si>
  <si>
    <t>KANGOO</t>
  </si>
  <si>
    <t>VF1KCTEEF36558853</t>
  </si>
  <si>
    <t>21.09.2019.</t>
  </si>
  <si>
    <t>1. Svote osiguranja za osiguranje osoba u vozilima od posljedica nesretnog slučaja: smrt uslijed nezgode: 40.000,00 kn</t>
  </si>
  <si>
    <t xml:space="preserve">                         trajni invaliditet: 80.000,00 kn</t>
  </si>
  <si>
    <t>2.  Ponuditelji su dužni ponuditi premiju osiguranja od automobilske odgovornosti s bonusom uvećanim za sljedeći premijski stupanj u odnosu na bonus iskazan u tablici  (sukladno svojem premijskom sustavu), pod pretpostavkom da vozilo u prethodnom razdoblju nije imalo prijavljenu štetu.</t>
  </si>
  <si>
    <t xml:space="preserve">     U slučaju da se vozilo prilikom obnove police nalazi u bazi štetnika HUO, primjenit će se odgovarajući premijski stupanj.</t>
  </si>
  <si>
    <t>3. Premije osiguranja trebaju biti iskazane na dvije decimale.</t>
  </si>
  <si>
    <t>A) OSIGURANJE IMOVINE</t>
  </si>
  <si>
    <t>Tablica B1. Osiguranje od opće odgovornosti prema trećim osobama i prema djelatnicima</t>
  </si>
  <si>
    <t>UKUPNO B1 :</t>
  </si>
  <si>
    <t>Tablica C1. Osiguranje osoba od posljedica nesretnog slučaja (nezgode)</t>
  </si>
  <si>
    <t xml:space="preserve">Tablica C2. Osiguranje posjetitelja </t>
  </si>
  <si>
    <t>Tablica D1. Osiguranje motornih vozila</t>
  </si>
  <si>
    <t>UKUPNO D1:</t>
  </si>
  <si>
    <t>UKUPNO C1. + C2.</t>
  </si>
  <si>
    <t>FLEXA ( požar, udar groma, eksplozija, pad ili udar zračne letjelice) za predmete osiguranja: tuđa imovina u najmu ili na upravljanju i imovina koja nije u aktivnim osnovnim sredsvima osiguranika ni u drugim financijskim izvješćima, odnosno sva imovina za koju osiguranik ima osigurljiv interes na raznim lokacijama na svotu PRVOG RIZIKA</t>
  </si>
  <si>
    <t>*</t>
  </si>
  <si>
    <t>16. 12 boksova</t>
  </si>
  <si>
    <t>NŠD GRADSKI VRT, Kneza Trpimira 23, Osijek</t>
  </si>
  <si>
    <t>2008.</t>
  </si>
  <si>
    <t>RADIONE</t>
  </si>
  <si>
    <t>IMOVINA DANA NA REVERS - 
AK SLAVONIJA</t>
  </si>
  <si>
    <t>ULAGANJE NA TUĐOJ IMOVINI</t>
  </si>
  <si>
    <t>1.</t>
  </si>
  <si>
    <t>2.</t>
  </si>
  <si>
    <t>3.</t>
  </si>
  <si>
    <t>4.</t>
  </si>
  <si>
    <t>5.</t>
  </si>
  <si>
    <t>9.</t>
  </si>
  <si>
    <t>6.</t>
  </si>
  <si>
    <t>7.</t>
  </si>
  <si>
    <t>8.</t>
  </si>
  <si>
    <t>10.</t>
  </si>
  <si>
    <t>11.</t>
  </si>
  <si>
    <t>12.</t>
  </si>
  <si>
    <t>OS-519-NM</t>
  </si>
  <si>
    <t>TMBAJ7NE1L0107660</t>
  </si>
  <si>
    <t>04.03.2022.</t>
  </si>
  <si>
    <t>13.</t>
  </si>
  <si>
    <t>WV CRAFTER</t>
  </si>
  <si>
    <t>WV3ZZZSZZL9017274</t>
  </si>
  <si>
    <t>14.11.2021.</t>
  </si>
  <si>
    <t>14.</t>
  </si>
  <si>
    <t>OS-753-NC</t>
  </si>
  <si>
    <t>OS-522-NK</t>
  </si>
  <si>
    <t>PRIKOLICA</t>
  </si>
  <si>
    <t>TORBARINA, T3</t>
  </si>
  <si>
    <t>V39T3022EK1FB6312</t>
  </si>
  <si>
    <t>15.</t>
  </si>
  <si>
    <t>OS-754-NC</t>
  </si>
  <si>
    <t>MASSEY FERGUSON</t>
  </si>
  <si>
    <t>TABMC290VKB154019</t>
  </si>
  <si>
    <t>Ukupan prihod (2019.g.)</t>
  </si>
  <si>
    <t>Neto platni fond (2019.g.)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</si>
</sst>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  <numFmt numFmtId="166" formatCode="#,##0.00_ ;[Red]\-#,##0.00\ "/>
    <numFmt numFmtId="167" formatCode="_-* #,##0.00\ &quot;HRK&quot;_-;\-* #,##0.00\ &quot;HRK&quot;_-;_-* &quot;-&quot;??\ &quot;HRK&quot;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name val="Cambria"/>
      <family val="1"/>
      <charset val="238"/>
      <scheme val="major"/>
    </font>
    <font>
      <sz val="10"/>
      <color theme="1"/>
      <name val="Book Antiqua"/>
      <family val="2"/>
      <charset val="238"/>
    </font>
    <font>
      <sz val="8"/>
      <name val="Cambria"/>
      <family val="1"/>
      <charset val="238"/>
      <scheme val="major"/>
    </font>
    <font>
      <sz val="12"/>
      <color theme="1"/>
      <name val="Calibri"/>
      <family val="2"/>
      <scheme val="minor"/>
    </font>
    <font>
      <sz val="8"/>
      <color theme="1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5"/>
      <color theme="3"/>
      <name val="Times New Roman"/>
      <family val="2"/>
      <charset val="238"/>
    </font>
    <font>
      <b/>
      <sz val="10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</font>
    <font>
      <i/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theme="3"/>
      <name val="Cambria"/>
      <family val="1"/>
      <charset val="238"/>
      <scheme val="major"/>
    </font>
    <font>
      <sz val="11"/>
      <color theme="5"/>
      <name val="Cambria"/>
      <family val="1"/>
      <charset val="238"/>
      <scheme val="major"/>
    </font>
    <font>
      <sz val="10"/>
      <color theme="3"/>
      <name val="Cambria"/>
      <family val="1"/>
      <charset val="238"/>
      <scheme val="major"/>
    </font>
    <font>
      <sz val="10"/>
      <color theme="5"/>
      <name val="Cambria"/>
      <family val="1"/>
      <charset val="238"/>
      <scheme val="maj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rgb="FFFF0000"/>
      <name val="Cambria"/>
      <family val="1"/>
      <charset val="238"/>
      <scheme val="major"/>
    </font>
    <font>
      <b/>
      <sz val="11"/>
      <color rgb="FFFF0000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EB5753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double">
        <color auto="1"/>
      </right>
      <top style="double">
        <color auto="1"/>
      </top>
      <bottom/>
      <diagonal/>
    </border>
    <border>
      <left style="hair">
        <color indexed="64"/>
      </left>
      <right style="double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hair">
        <color indexed="64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7" fillId="0" borderId="0"/>
    <xf numFmtId="0" fontId="1" fillId="0" borderId="0"/>
    <xf numFmtId="0" fontId="20" fillId="0" borderId="1" applyNumberFormat="0" applyFill="0" applyAlignment="0" applyProtection="0"/>
    <xf numFmtId="0" fontId="18" fillId="0" borderId="0"/>
    <xf numFmtId="0" fontId="19" fillId="0" borderId="0"/>
    <xf numFmtId="0" fontId="7" fillId="0" borderId="0"/>
    <xf numFmtId="0" fontId="7" fillId="0" borderId="0"/>
    <xf numFmtId="0" fontId="7" fillId="0" borderId="0"/>
  </cellStyleXfs>
  <cellXfs count="353">
    <xf numFmtId="0" fontId="0" fillId="0" borderId="0" xfId="0"/>
    <xf numFmtId="0" fontId="0" fillId="0" borderId="0" xfId="0"/>
    <xf numFmtId="0" fontId="1" fillId="3" borderId="0" xfId="7" applyFont="1" applyFill="1" applyProtection="1"/>
    <xf numFmtId="0" fontId="1" fillId="3" borderId="0" xfId="7" applyFont="1" applyFill="1" applyAlignment="1" applyProtection="1">
      <alignment horizontal="left"/>
    </xf>
    <xf numFmtId="0" fontId="14" fillId="0" borderId="0" xfId="0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/>
    </xf>
    <xf numFmtId="2" fontId="15" fillId="2" borderId="23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" fillId="3" borderId="0" xfId="7" applyFont="1" applyFill="1" applyAlignment="1" applyProtection="1">
      <alignment horizontal="left"/>
    </xf>
    <xf numFmtId="0" fontId="3" fillId="3" borderId="0" xfId="7" applyFont="1" applyFill="1" applyProtection="1"/>
    <xf numFmtId="0" fontId="16" fillId="0" borderId="7" xfId="0" applyFont="1" applyBorder="1" applyAlignment="1">
      <alignment vertical="center" wrapText="1"/>
    </xf>
    <xf numFmtId="4" fontId="15" fillId="3" borderId="30" xfId="0" applyNumberFormat="1" applyFont="1" applyFill="1" applyBorder="1" applyAlignment="1">
      <alignment vertical="center"/>
    </xf>
    <xf numFmtId="4" fontId="15" fillId="3" borderId="11" xfId="0" applyNumberFormat="1" applyFont="1" applyFill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4" fontId="15" fillId="3" borderId="31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2" fontId="15" fillId="2" borderId="18" xfId="0" applyNumberFormat="1" applyFont="1" applyFill="1" applyBorder="1" applyAlignment="1">
      <alignment horizontal="center" vertical="center" wrapText="1"/>
    </xf>
    <xf numFmtId="4" fontId="15" fillId="0" borderId="28" xfId="0" applyNumberFormat="1" applyFont="1" applyBorder="1" applyAlignment="1">
      <alignment vertical="center" wrapText="1"/>
    </xf>
    <xf numFmtId="4" fontId="16" fillId="0" borderId="29" xfId="0" applyNumberFormat="1" applyFont="1" applyBorder="1" applyAlignment="1">
      <alignment vertical="center" wrapText="1"/>
    </xf>
    <xf numFmtId="4" fontId="15" fillId="0" borderId="29" xfId="0" applyNumberFormat="1" applyFont="1" applyBorder="1" applyAlignment="1">
      <alignment vertical="center"/>
    </xf>
    <xf numFmtId="4" fontId="15" fillId="0" borderId="26" xfId="0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1" fillId="3" borderId="0" xfId="7" applyFont="1" applyFill="1" applyProtection="1"/>
    <xf numFmtId="0" fontId="14" fillId="0" borderId="0" xfId="0" applyFont="1" applyFill="1" applyBorder="1" applyAlignment="1">
      <alignment horizontal="center" vertical="center"/>
    </xf>
    <xf numFmtId="2" fontId="15" fillId="2" borderId="13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/>
    </xf>
    <xf numFmtId="2" fontId="15" fillId="2" borderId="6" xfId="0" applyNumberFormat="1" applyFont="1" applyFill="1" applyBorder="1" applyAlignment="1">
      <alignment horizontal="center" vertical="center" wrapText="1"/>
    </xf>
    <xf numFmtId="2" fontId="15" fillId="2" borderId="23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1" fontId="10" fillId="3" borderId="24" xfId="0" applyNumberFormat="1" applyFont="1" applyFill="1" applyBorder="1" applyAlignment="1">
      <alignment horizontal="center"/>
    </xf>
    <xf numFmtId="1" fontId="12" fillId="3" borderId="25" xfId="0" applyNumberFormat="1" applyFont="1" applyFill="1" applyBorder="1" applyAlignment="1">
      <alignment horizontal="center"/>
    </xf>
    <xf numFmtId="1" fontId="12" fillId="3" borderId="26" xfId="0" applyNumberFormat="1" applyFont="1" applyFill="1" applyBorder="1" applyAlignment="1">
      <alignment horizontal="center"/>
    </xf>
    <xf numFmtId="1" fontId="12" fillId="3" borderId="1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4" fontId="15" fillId="3" borderId="27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4" fontId="15" fillId="3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3" fillId="0" borderId="0" xfId="0" applyFont="1"/>
    <xf numFmtId="0" fontId="15" fillId="0" borderId="24" xfId="0" applyFont="1" applyBorder="1" applyAlignment="1">
      <alignment horizontal="center" vertical="center"/>
    </xf>
    <xf numFmtId="4" fontId="15" fillId="3" borderId="25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3" borderId="7" xfId="8" applyFont="1" applyFill="1" applyBorder="1" applyAlignment="1" applyProtection="1">
      <alignment vertical="center" wrapText="1"/>
    </xf>
    <xf numFmtId="4" fontId="8" fillId="3" borderId="16" xfId="0" applyNumberFormat="1" applyFont="1" applyFill="1" applyBorder="1" applyAlignment="1">
      <alignment horizontal="center" vertical="center"/>
    </xf>
    <xf numFmtId="0" fontId="2" fillId="3" borderId="0" xfId="7" applyFont="1" applyFill="1" applyProtection="1"/>
    <xf numFmtId="44" fontId="2" fillId="3" borderId="0" xfId="7" applyNumberFormat="1" applyFont="1" applyFill="1" applyProtection="1"/>
    <xf numFmtId="0" fontId="15" fillId="0" borderId="6" xfId="0" applyFont="1" applyBorder="1" applyAlignment="1">
      <alignment vertical="center" wrapText="1"/>
    </xf>
    <xf numFmtId="4" fontId="15" fillId="3" borderId="6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horizontal="center" vertical="center"/>
    </xf>
    <xf numFmtId="0" fontId="15" fillId="3" borderId="7" xfId="7" applyFont="1" applyFill="1" applyBorder="1" applyAlignment="1" applyProtection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56" xfId="0" applyFont="1" applyBorder="1" applyAlignment="1">
      <alignment vertical="center"/>
    </xf>
    <xf numFmtId="4" fontId="15" fillId="3" borderId="56" xfId="0" applyNumberFormat="1" applyFont="1" applyFill="1" applyBorder="1" applyAlignment="1">
      <alignment vertical="center"/>
    </xf>
    <xf numFmtId="4" fontId="3" fillId="0" borderId="57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2" fillId="3" borderId="0" xfId="0" applyFont="1" applyFill="1"/>
    <xf numFmtId="0" fontId="3" fillId="3" borderId="0" xfId="0" applyFont="1" applyFill="1"/>
    <xf numFmtId="0" fontId="3" fillId="0" borderId="59" xfId="0" applyFont="1" applyBorder="1"/>
    <xf numFmtId="0" fontId="3" fillId="2" borderId="5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29" fillId="0" borderId="12" xfId="16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0" fillId="0" borderId="7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9" fontId="29" fillId="0" borderId="49" xfId="16" applyNumberFormat="1" applyFont="1" applyBorder="1" applyAlignment="1">
      <alignment vertical="center" wrapText="1"/>
    </xf>
    <xf numFmtId="49" fontId="29" fillId="0" borderId="12" xfId="16" applyNumberFormat="1" applyFont="1" applyBorder="1" applyAlignment="1">
      <alignment vertical="center" wrapText="1"/>
    </xf>
    <xf numFmtId="4" fontId="31" fillId="0" borderId="7" xfId="0" applyNumberFormat="1" applyFont="1" applyBorder="1" applyAlignment="1">
      <alignment horizontal="right" vertical="center"/>
    </xf>
    <xf numFmtId="49" fontId="29" fillId="0" borderId="60" xfId="16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horizontal="right" vertical="center"/>
    </xf>
    <xf numFmtId="49" fontId="29" fillId="0" borderId="61" xfId="16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/>
    </xf>
    <xf numFmtId="4" fontId="31" fillId="0" borderId="56" xfId="0" applyNumberFormat="1" applyFont="1" applyBorder="1" applyAlignment="1">
      <alignment horizontal="right" vertical="center"/>
    </xf>
    <xf numFmtId="4" fontId="3" fillId="0" borderId="57" xfId="0" applyNumberFormat="1" applyFont="1" applyBorder="1" applyAlignment="1">
      <alignment horizontal="right" vertical="center"/>
    </xf>
    <xf numFmtId="0" fontId="4" fillId="0" borderId="33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vertical="center"/>
    </xf>
    <xf numFmtId="4" fontId="3" fillId="6" borderId="7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left" vertical="center" wrapText="1"/>
    </xf>
    <xf numFmtId="4" fontId="5" fillId="0" borderId="24" xfId="0" applyNumberFormat="1" applyFont="1" applyBorder="1" applyAlignment="1">
      <alignment vertical="center"/>
    </xf>
    <xf numFmtId="4" fontId="3" fillId="6" borderId="25" xfId="0" applyNumberFormat="1" applyFont="1" applyFill="1" applyBorder="1" applyAlignment="1">
      <alignment horizontal="right" vertical="center"/>
    </xf>
    <xf numFmtId="4" fontId="3" fillId="0" borderId="31" xfId="0" applyNumberFormat="1" applyFont="1" applyBorder="1" applyAlignment="1">
      <alignment horizontal="right" vertical="center"/>
    </xf>
    <xf numFmtId="0" fontId="21" fillId="3" borderId="2" xfId="0" applyFont="1" applyFill="1" applyBorder="1" applyAlignment="1">
      <alignment horizontal="right" vertical="center"/>
    </xf>
    <xf numFmtId="4" fontId="21" fillId="3" borderId="17" xfId="0" applyNumberFormat="1" applyFont="1" applyFill="1" applyBorder="1" applyAlignment="1">
      <alignment horizontal="right" vertical="center"/>
    </xf>
    <xf numFmtId="4" fontId="21" fillId="0" borderId="5" xfId="0" applyNumberFormat="1" applyFont="1" applyFill="1" applyBorder="1" applyAlignment="1">
      <alignment horizontal="right" vertical="center"/>
    </xf>
    <xf numFmtId="3" fontId="21" fillId="0" borderId="4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2" fillId="0" borderId="0" xfId="0" applyFont="1"/>
    <xf numFmtId="0" fontId="3" fillId="0" borderId="62" xfId="0" applyFont="1" applyBorder="1"/>
    <xf numFmtId="0" fontId="3" fillId="2" borderId="62" xfId="0" applyFont="1" applyFill="1" applyBorder="1" applyAlignment="1">
      <alignment horizontal="center" vertical="center" wrapText="1"/>
    </xf>
    <xf numFmtId="0" fontId="3" fillId="0" borderId="10" xfId="0" applyFont="1" applyBorder="1"/>
    <xf numFmtId="164" fontId="3" fillId="0" borderId="27" xfId="0" applyNumberFormat="1" applyFont="1" applyBorder="1"/>
    <xf numFmtId="164" fontId="3" fillId="0" borderId="30" xfId="0" applyNumberFormat="1" applyFont="1" applyBorder="1"/>
    <xf numFmtId="0" fontId="3" fillId="0" borderId="8" xfId="0" applyFont="1" applyBorder="1"/>
    <xf numFmtId="164" fontId="3" fillId="0" borderId="7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3" fillId="0" borderId="56" xfId="0" applyNumberFormat="1" applyFont="1" applyBorder="1"/>
    <xf numFmtId="164" fontId="3" fillId="0" borderId="57" xfId="0" applyNumberFormat="1" applyFont="1" applyBorder="1"/>
    <xf numFmtId="0" fontId="3" fillId="0" borderId="17" xfId="0" applyFont="1" applyBorder="1"/>
    <xf numFmtId="164" fontId="2" fillId="0" borderId="5" xfId="0" applyNumberFormat="1" applyFont="1" applyBorder="1"/>
    <xf numFmtId="164" fontId="3" fillId="0" borderId="5" xfId="0" applyNumberFormat="1" applyFont="1" applyBorder="1"/>
    <xf numFmtId="164" fontId="3" fillId="0" borderId="18" xfId="0" applyNumberFormat="1" applyFont="1" applyBorder="1"/>
    <xf numFmtId="4" fontId="0" fillId="0" borderId="0" xfId="0" applyNumberFormat="1"/>
    <xf numFmtId="0" fontId="32" fillId="0" borderId="62" xfId="0" applyFont="1" applyFill="1" applyBorder="1" applyAlignment="1">
      <alignment horizontal="left" vertical="center" wrapText="1"/>
    </xf>
    <xf numFmtId="4" fontId="4" fillId="0" borderId="62" xfId="0" applyNumberFormat="1" applyFont="1" applyFill="1" applyBorder="1" applyAlignment="1">
      <alignment horizontal="center" vertical="center" wrapText="1"/>
    </xf>
    <xf numFmtId="0" fontId="33" fillId="0" borderId="63" xfId="0" applyFont="1" applyFill="1" applyBorder="1" applyAlignment="1">
      <alignment horizontal="left" vertical="center" wrapText="1"/>
    </xf>
    <xf numFmtId="4" fontId="4" fillId="0" borderId="63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6" fillId="0" borderId="0" xfId="0" applyFont="1"/>
    <xf numFmtId="0" fontId="4" fillId="0" borderId="0" xfId="1" applyNumberFormat="1" applyFont="1" applyFill="1" applyBorder="1" applyAlignment="1" applyProtection="1">
      <alignment horizontal="left"/>
    </xf>
    <xf numFmtId="2" fontId="15" fillId="2" borderId="17" xfId="0" applyNumberFormat="1" applyFont="1" applyFill="1" applyBorder="1" applyAlignment="1" applyProtection="1">
      <alignment horizontal="center" vertical="center"/>
    </xf>
    <xf numFmtId="2" fontId="15" fillId="2" borderId="3" xfId="0" applyNumberFormat="1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4" fontId="15" fillId="0" borderId="27" xfId="0" applyNumberFormat="1" applyFont="1" applyFill="1" applyBorder="1" applyAlignment="1" applyProtection="1">
      <alignment horizontal="right" vertical="center"/>
    </xf>
    <xf numFmtId="166" fontId="3" fillId="0" borderId="40" xfId="0" applyNumberFormat="1" applyFont="1" applyFill="1" applyBorder="1" applyAlignment="1" applyProtection="1">
      <alignment horizontal="right" vertical="center"/>
    </xf>
    <xf numFmtId="0" fontId="3" fillId="3" borderId="42" xfId="0" applyFont="1" applyFill="1" applyBorder="1" applyAlignment="1" applyProtection="1">
      <alignment vertical="center"/>
    </xf>
    <xf numFmtId="8" fontId="5" fillId="0" borderId="0" xfId="0" applyNumberFormat="1" applyFont="1" applyBorder="1" applyProtection="1"/>
    <xf numFmtId="0" fontId="5" fillId="0" borderId="0" xfId="0" applyFont="1" applyBorder="1" applyProtection="1"/>
    <xf numFmtId="0" fontId="23" fillId="3" borderId="0" xfId="0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Border="1"/>
    <xf numFmtId="0" fontId="26" fillId="2" borderId="10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/>
    </xf>
    <xf numFmtId="0" fontId="4" fillId="0" borderId="0" xfId="15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left"/>
    </xf>
    <xf numFmtId="2" fontId="15" fillId="3" borderId="13" xfId="0" applyNumberFormat="1" applyFont="1" applyFill="1" applyBorder="1" applyAlignment="1" applyProtection="1">
      <alignment horizontal="left" vertical="center" wrapText="1"/>
    </xf>
    <xf numFmtId="2" fontId="15" fillId="3" borderId="24" xfId="0" applyNumberFormat="1" applyFont="1" applyFill="1" applyBorder="1" applyAlignment="1" applyProtection="1">
      <alignment horizontal="left" vertical="center" wrapText="1"/>
    </xf>
    <xf numFmtId="4" fontId="15" fillId="0" borderId="25" xfId="0" applyNumberFormat="1" applyFont="1" applyFill="1" applyBorder="1" applyAlignment="1" applyProtection="1">
      <alignment horizontal="right" vertical="center"/>
    </xf>
    <xf numFmtId="166" fontId="3" fillId="0" borderId="26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center" vertical="center"/>
    </xf>
    <xf numFmtId="4" fontId="2" fillId="3" borderId="16" xfId="0" applyNumberFormat="1" applyFont="1" applyFill="1" applyBorder="1" applyAlignment="1" applyProtection="1">
      <alignment horizontal="right" vertical="center"/>
    </xf>
    <xf numFmtId="0" fontId="8" fillId="2" borderId="24" xfId="15" applyFont="1" applyFill="1" applyBorder="1" applyAlignment="1" applyProtection="1"/>
    <xf numFmtId="0" fontId="0" fillId="0" borderId="0" xfId="0"/>
    <xf numFmtId="0" fontId="3" fillId="0" borderId="0" xfId="0" applyFont="1"/>
    <xf numFmtId="0" fontId="6" fillId="3" borderId="0" xfId="0" applyFont="1" applyFill="1" applyBorder="1" applyAlignment="1">
      <alignment vertical="center"/>
    </xf>
    <xf numFmtId="0" fontId="6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17" xfId="5" applyFont="1" applyFill="1" applyBorder="1" applyAlignment="1" applyProtection="1">
      <alignment horizontal="center" vertical="center"/>
    </xf>
    <xf numFmtId="0" fontId="4" fillId="2" borderId="5" xfId="5" applyFont="1" applyFill="1" applyBorder="1" applyAlignment="1" applyProtection="1">
      <alignment horizontal="center" vertical="center" wrapText="1"/>
    </xf>
    <xf numFmtId="0" fontId="4" fillId="2" borderId="37" xfId="5" applyFont="1" applyFill="1" applyBorder="1" applyAlignment="1" applyProtection="1">
      <alignment horizontal="center" vertical="center" wrapText="1"/>
    </xf>
    <xf numFmtId="0" fontId="4" fillId="2" borderId="2" xfId="5" applyFont="1" applyFill="1" applyBorder="1" applyAlignment="1" applyProtection="1">
      <alignment horizontal="center" vertical="center" wrapText="1"/>
    </xf>
    <xf numFmtId="0" fontId="4" fillId="2" borderId="19" xfId="5" applyFont="1" applyFill="1" applyBorder="1" applyAlignment="1" applyProtection="1">
      <alignment horizontal="center" vertical="center" wrapText="1"/>
    </xf>
    <xf numFmtId="0" fontId="3" fillId="0" borderId="13" xfId="5" applyFont="1" applyFill="1" applyBorder="1" applyAlignment="1" applyProtection="1">
      <alignment horizontal="left" vertical="center"/>
    </xf>
    <xf numFmtId="164" fontId="3" fillId="0" borderId="23" xfId="5" applyNumberFormat="1" applyFont="1" applyFill="1" applyBorder="1" applyAlignment="1" applyProtection="1">
      <alignment horizontal="right" vertical="center"/>
    </xf>
    <xf numFmtId="4" fontId="3" fillId="0" borderId="32" xfId="5" applyNumberFormat="1" applyFont="1" applyFill="1" applyBorder="1" applyAlignment="1" applyProtection="1">
      <alignment vertical="center"/>
      <protection locked="0"/>
    </xf>
    <xf numFmtId="4" fontId="3" fillId="0" borderId="30" xfId="5" applyNumberFormat="1" applyFont="1" applyFill="1" applyBorder="1" applyAlignment="1" applyProtection="1">
      <alignment vertical="center"/>
    </xf>
    <xf numFmtId="0" fontId="3" fillId="0" borderId="8" xfId="5" applyFont="1" applyFill="1" applyBorder="1" applyAlignment="1" applyProtection="1">
      <alignment horizontal="left" vertical="center"/>
    </xf>
    <xf numFmtId="164" fontId="3" fillId="0" borderId="29" xfId="5" applyNumberFormat="1" applyFont="1" applyFill="1" applyBorder="1" applyAlignment="1" applyProtection="1">
      <alignment horizontal="right" vertical="center"/>
    </xf>
    <xf numFmtId="4" fontId="3" fillId="0" borderId="33" xfId="5" applyNumberFormat="1" applyFont="1" applyFill="1" applyBorder="1" applyAlignment="1" applyProtection="1">
      <alignment vertical="center"/>
      <protection locked="0"/>
    </xf>
    <xf numFmtId="4" fontId="3" fillId="0" borderId="11" xfId="5" applyNumberFormat="1" applyFont="1" applyFill="1" applyBorder="1" applyAlignment="1" applyProtection="1">
      <alignment vertical="center"/>
    </xf>
    <xf numFmtId="0" fontId="3" fillId="0" borderId="12" xfId="5" applyFont="1" applyFill="1" applyBorder="1" applyAlignment="1" applyProtection="1">
      <alignment horizontal="left" vertical="center"/>
    </xf>
    <xf numFmtId="164" fontId="3" fillId="0" borderId="44" xfId="5" applyNumberFormat="1" applyFont="1" applyFill="1" applyBorder="1" applyAlignment="1" applyProtection="1">
      <alignment horizontal="right" vertical="center"/>
    </xf>
    <xf numFmtId="4" fontId="3" fillId="0" borderId="49" xfId="5" applyNumberFormat="1" applyFont="1" applyFill="1" applyBorder="1" applyAlignment="1" applyProtection="1">
      <alignment vertical="center"/>
      <protection locked="0"/>
    </xf>
    <xf numFmtId="4" fontId="2" fillId="0" borderId="2" xfId="5" applyNumberFormat="1" applyFont="1" applyFill="1" applyBorder="1" applyAlignment="1" applyProtection="1">
      <alignment vertical="center"/>
    </xf>
    <xf numFmtId="4" fontId="2" fillId="0" borderId="18" xfId="5" applyNumberFormat="1" applyFont="1" applyFill="1" applyBorder="1" applyAlignment="1" applyProtection="1">
      <alignment vertical="center"/>
    </xf>
    <xf numFmtId="0" fontId="21" fillId="0" borderId="0" xfId="5" applyFont="1" applyFill="1" applyBorder="1" applyAlignment="1" applyProtection="1">
      <alignment horizontal="right" vertical="center"/>
    </xf>
    <xf numFmtId="167" fontId="5" fillId="0" borderId="0" xfId="5" applyNumberFormat="1" applyFont="1" applyFill="1" applyBorder="1" applyAlignment="1" applyProtection="1">
      <alignment horizontal="center" vertical="center"/>
      <protection locked="0"/>
    </xf>
    <xf numFmtId="167" fontId="5" fillId="0" borderId="0" xfId="5" applyNumberFormat="1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center"/>
    </xf>
    <xf numFmtId="0" fontId="28" fillId="0" borderId="0" xfId="0" applyFont="1"/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2" fillId="0" borderId="0" xfId="0" applyFont="1"/>
    <xf numFmtId="0" fontId="4" fillId="2" borderId="18" xfId="5" applyFont="1" applyFill="1" applyBorder="1" applyAlignment="1" applyProtection="1">
      <alignment horizontal="center" vertical="center" wrapText="1"/>
    </xf>
    <xf numFmtId="0" fontId="3" fillId="0" borderId="32" xfId="5" applyFont="1" applyFill="1" applyBorder="1" applyAlignment="1" applyProtection="1">
      <alignment horizontal="left" vertical="center"/>
    </xf>
    <xf numFmtId="164" fontId="3" fillId="0" borderId="55" xfId="5" applyNumberFormat="1" applyFont="1" applyFill="1" applyBorder="1" applyAlignment="1" applyProtection="1">
      <alignment horizontal="right" vertical="center"/>
    </xf>
    <xf numFmtId="0" fontId="3" fillId="0" borderId="33" xfId="5" applyFont="1" applyFill="1" applyBorder="1" applyAlignment="1" applyProtection="1">
      <alignment horizontal="left" vertical="center"/>
    </xf>
    <xf numFmtId="164" fontId="3" fillId="0" borderId="64" xfId="5" applyNumberFormat="1" applyFont="1" applyFill="1" applyBorder="1" applyAlignment="1" applyProtection="1">
      <alignment horizontal="right" vertical="center"/>
    </xf>
    <xf numFmtId="4" fontId="21" fillId="0" borderId="2" xfId="5" applyNumberFormat="1" applyFont="1" applyFill="1" applyBorder="1" applyAlignment="1" applyProtection="1">
      <alignment vertical="center"/>
    </xf>
    <xf numFmtId="4" fontId="21" fillId="0" borderId="18" xfId="5" applyNumberFormat="1" applyFont="1" applyFill="1" applyBorder="1" applyAlignment="1" applyProtection="1">
      <alignment vertical="center"/>
    </xf>
    <xf numFmtId="4" fontId="2" fillId="0" borderId="16" xfId="0" applyNumberFormat="1" applyFont="1" applyBorder="1" applyAlignment="1">
      <alignment horizontal="right" vertical="center"/>
    </xf>
    <xf numFmtId="0" fontId="5" fillId="0" borderId="0" xfId="5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3" fillId="0" borderId="0" xfId="0" applyFont="1"/>
    <xf numFmtId="0" fontId="4" fillId="2" borderId="13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0" fillId="3" borderId="39" xfId="3" applyFont="1" applyFill="1" applyBorder="1" applyAlignment="1">
      <alignment horizontal="center" vertical="center" wrapText="1"/>
    </xf>
    <xf numFmtId="0" fontId="10" fillId="3" borderId="50" xfId="3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22" fillId="0" borderId="52" xfId="3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" fontId="3" fillId="0" borderId="10" xfId="0" applyNumberFormat="1" applyFont="1" applyBorder="1"/>
    <xf numFmtId="4" fontId="3" fillId="0" borderId="28" xfId="0" applyNumberFormat="1" applyFont="1" applyBorder="1"/>
    <xf numFmtId="4" fontId="3" fillId="0" borderId="30" xfId="0" applyNumberFormat="1" applyFont="1" applyBorder="1"/>
    <xf numFmtId="0" fontId="5" fillId="3" borderId="7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3" fontId="5" fillId="6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/>
    <xf numFmtId="4" fontId="3" fillId="0" borderId="29" xfId="0" applyNumberFormat="1" applyFont="1" applyBorder="1"/>
    <xf numFmtId="4" fontId="3" fillId="0" borderId="11" xfId="0" applyNumberFormat="1" applyFont="1" applyBorder="1"/>
    <xf numFmtId="0" fontId="5" fillId="6" borderId="7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" fillId="2" borderId="22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5" fillId="3" borderId="28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3" fontId="5" fillId="3" borderId="53" xfId="0" applyNumberFormat="1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vertical="center"/>
    </xf>
    <xf numFmtId="4" fontId="3" fillId="3" borderId="29" xfId="0" applyNumberFormat="1" applyFont="1" applyFill="1" applyBorder="1"/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4" fontId="13" fillId="0" borderId="0" xfId="0" applyNumberFormat="1" applyFont="1" applyAlignment="1">
      <alignment vertical="center"/>
    </xf>
    <xf numFmtId="4" fontId="34" fillId="0" borderId="0" xfId="0" applyNumberFormat="1" applyFont="1"/>
    <xf numFmtId="4" fontId="35" fillId="0" borderId="0" xfId="0" applyNumberFormat="1" applyFont="1"/>
    <xf numFmtId="4" fontId="28" fillId="0" borderId="0" xfId="0" applyNumberFormat="1" applyFont="1" applyAlignment="1">
      <alignment vertical="center"/>
    </xf>
    <xf numFmtId="4" fontId="36" fillId="0" borderId="16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4" fontId="3" fillId="0" borderId="66" xfId="0" applyNumberFormat="1" applyFont="1" applyBorder="1" applyAlignment="1">
      <alignment horizontal="right" vertical="center"/>
    </xf>
    <xf numFmtId="4" fontId="3" fillId="6" borderId="50" xfId="0" applyNumberFormat="1" applyFont="1" applyFill="1" applyBorder="1" applyAlignment="1">
      <alignment horizontal="center" vertical="center"/>
    </xf>
    <xf numFmtId="49" fontId="29" fillId="0" borderId="32" xfId="16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/>
    </xf>
    <xf numFmtId="4" fontId="30" fillId="0" borderId="27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horizontal="right" vertical="center"/>
    </xf>
    <xf numFmtId="0" fontId="37" fillId="0" borderId="0" xfId="0" applyFont="1"/>
    <xf numFmtId="0" fontId="38" fillId="0" borderId="0" xfId="0" applyFont="1"/>
    <xf numFmtId="0" fontId="35" fillId="0" borderId="0" xfId="0" applyFont="1"/>
    <xf numFmtId="0" fontId="38" fillId="0" borderId="10" xfId="0" applyFont="1" applyBorder="1"/>
    <xf numFmtId="0" fontId="38" fillId="2" borderId="27" xfId="0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38" fillId="0" borderId="8" xfId="0" applyFont="1" applyBorder="1"/>
    <xf numFmtId="164" fontId="38" fillId="0" borderId="7" xfId="0" applyNumberFormat="1" applyFont="1" applyBorder="1"/>
    <xf numFmtId="164" fontId="38" fillId="0" borderId="11" xfId="0" applyNumberFormat="1" applyFont="1" applyBorder="1"/>
    <xf numFmtId="0" fontId="38" fillId="0" borderId="12" xfId="0" applyFont="1" applyBorder="1"/>
    <xf numFmtId="164" fontId="38" fillId="0" borderId="56" xfId="0" applyNumberFormat="1" applyFont="1" applyBorder="1"/>
    <xf numFmtId="164" fontId="38" fillId="0" borderId="57" xfId="0" applyNumberFormat="1" applyFont="1" applyBorder="1"/>
    <xf numFmtId="0" fontId="38" fillId="0" borderId="17" xfId="0" applyFont="1" applyBorder="1"/>
    <xf numFmtId="164" fontId="37" fillId="0" borderId="5" xfId="0" applyNumberFormat="1" applyFont="1" applyBorder="1"/>
    <xf numFmtId="164" fontId="38" fillId="0" borderId="5" xfId="0" applyNumberFormat="1" applyFont="1" applyBorder="1"/>
    <xf numFmtId="164" fontId="38" fillId="0" borderId="18" xfId="0" applyNumberFormat="1" applyFont="1" applyBorder="1"/>
    <xf numFmtId="4" fontId="5" fillId="0" borderId="39" xfId="0" applyNumberFormat="1" applyFont="1" applyBorder="1" applyAlignment="1">
      <alignment horizontal="right" vertical="center"/>
    </xf>
    <xf numFmtId="4" fontId="0" fillId="3" borderId="0" xfId="0" applyNumberFormat="1" applyFill="1" applyBorder="1"/>
    <xf numFmtId="0" fontId="3" fillId="0" borderId="8" xfId="0" applyFont="1" applyBorder="1" applyAlignment="1">
      <alignment wrapText="1"/>
    </xf>
    <xf numFmtId="164" fontId="3" fillId="0" borderId="11" xfId="0" applyNumberFormat="1" applyFont="1" applyBorder="1" applyAlignment="1">
      <alignment horizontal="right"/>
    </xf>
    <xf numFmtId="0" fontId="38" fillId="0" borderId="13" xfId="0" applyFont="1" applyBorder="1"/>
    <xf numFmtId="4" fontId="38" fillId="2" borderId="6" xfId="0" applyNumberFormat="1" applyFont="1" applyFill="1" applyBorder="1" applyAlignment="1">
      <alignment horizontal="right" vertical="center" wrapText="1"/>
    </xf>
    <xf numFmtId="4" fontId="38" fillId="2" borderId="20" xfId="0" applyNumberFormat="1" applyFont="1" applyFill="1" applyBorder="1" applyAlignment="1">
      <alignment horizontal="center" vertical="center" wrapText="1"/>
    </xf>
    <xf numFmtId="0" fontId="22" fillId="0" borderId="34" xfId="3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4" fontId="3" fillId="0" borderId="34" xfId="0" applyNumberFormat="1" applyFont="1" applyBorder="1"/>
    <xf numFmtId="4" fontId="3" fillId="0" borderId="40" xfId="0" applyNumberFormat="1" applyFont="1" applyBorder="1"/>
    <xf numFmtId="4" fontId="3" fillId="3" borderId="40" xfId="0" applyNumberFormat="1" applyFont="1" applyFill="1" applyBorder="1"/>
    <xf numFmtId="4" fontId="3" fillId="0" borderId="67" xfId="0" applyNumberFormat="1" applyFont="1" applyBorder="1"/>
    <xf numFmtId="0" fontId="23" fillId="0" borderId="2" xfId="0" applyFont="1" applyBorder="1" applyAlignment="1">
      <alignment horizontal="right" vertical="center"/>
    </xf>
    <xf numFmtId="0" fontId="23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" fontId="3" fillId="0" borderId="41" xfId="0" applyNumberFormat="1" applyFont="1" applyBorder="1" applyAlignment="1" applyProtection="1">
      <alignment horizontal="center" vertical="center"/>
      <protection locked="0"/>
    </xf>
    <xf numFmtId="4" fontId="3" fillId="0" borderId="43" xfId="0" applyNumberFormat="1" applyFont="1" applyBorder="1" applyAlignment="1" applyProtection="1">
      <alignment horizontal="center" vertical="center"/>
      <protection locked="0"/>
    </xf>
    <xf numFmtId="4" fontId="3" fillId="0" borderId="45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/>
    </xf>
    <xf numFmtId="0" fontId="2" fillId="3" borderId="0" xfId="7" applyFont="1" applyFill="1" applyAlignment="1" applyProtection="1">
      <alignment horizontal="left"/>
    </xf>
    <xf numFmtId="0" fontId="34" fillId="3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left"/>
    </xf>
    <xf numFmtId="4" fontId="3" fillId="0" borderId="41" xfId="0" applyNumberFormat="1" applyFont="1" applyBorder="1" applyAlignment="1" applyProtection="1">
      <alignment horizontal="center" vertical="center"/>
    </xf>
    <xf numFmtId="4" fontId="3" fillId="0" borderId="43" xfId="0" applyNumberFormat="1" applyFont="1" applyBorder="1" applyAlignment="1" applyProtection="1">
      <alignment horizontal="center" vertical="center"/>
    </xf>
    <xf numFmtId="4" fontId="3" fillId="0" borderId="44" xfId="0" applyNumberFormat="1" applyFont="1" applyFill="1" applyBorder="1" applyAlignment="1" applyProtection="1">
      <alignment horizontal="center" vertical="center"/>
    </xf>
    <xf numFmtId="4" fontId="3" fillId="0" borderId="58" xfId="0" applyNumberFormat="1" applyFont="1" applyFill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27" fillId="0" borderId="28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 vertical="center"/>
    </xf>
    <xf numFmtId="165" fontId="27" fillId="0" borderId="11" xfId="0" applyNumberFormat="1" applyFont="1" applyBorder="1" applyAlignment="1">
      <alignment horizontal="center" vertical="center"/>
    </xf>
    <xf numFmtId="3" fontId="15" fillId="0" borderId="25" xfId="15" applyNumberFormat="1" applyFont="1" applyFill="1" applyBorder="1" applyAlignment="1" applyProtection="1">
      <alignment horizontal="center" vertical="center"/>
    </xf>
    <xf numFmtId="3" fontId="15" fillId="0" borderId="31" xfId="15" applyNumberFormat="1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 applyProtection="1">
      <alignment horizontal="right" vertical="center"/>
    </xf>
    <xf numFmtId="0" fontId="21" fillId="0" borderId="3" xfId="5" applyFont="1" applyFill="1" applyBorder="1" applyAlignment="1" applyProtection="1">
      <alignment horizontal="right" vertical="center"/>
    </xf>
    <xf numFmtId="0" fontId="21" fillId="0" borderId="4" xfId="5" applyFont="1" applyFill="1" applyBorder="1" applyAlignment="1" applyProtection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37" fontId="3" fillId="0" borderId="48" xfId="5" applyNumberFormat="1" applyFont="1" applyFill="1" applyBorder="1" applyAlignment="1" applyProtection="1">
      <alignment horizontal="center" vertical="center"/>
    </xf>
    <xf numFmtId="0" fontId="3" fillId="0" borderId="36" xfId="5" applyFont="1" applyFill="1" applyBorder="1" applyAlignment="1" applyProtection="1">
      <alignment horizontal="center" vertical="center"/>
    </xf>
    <xf numFmtId="0" fontId="2" fillId="0" borderId="2" xfId="5" applyFont="1" applyFill="1" applyBorder="1" applyAlignment="1" applyProtection="1">
      <alignment horizontal="right" vertical="center"/>
    </xf>
    <xf numFmtId="0" fontId="2" fillId="0" borderId="3" xfId="5" applyFont="1" applyFill="1" applyBorder="1" applyAlignment="1" applyProtection="1">
      <alignment horizontal="right" vertical="center"/>
    </xf>
    <xf numFmtId="0" fontId="2" fillId="0" borderId="4" xfId="5" applyFont="1" applyFill="1" applyBorder="1" applyAlignment="1" applyProtection="1">
      <alignment horizontal="right" vertical="center"/>
    </xf>
    <xf numFmtId="37" fontId="3" fillId="0" borderId="27" xfId="5" applyNumberFormat="1" applyFont="1" applyFill="1" applyBorder="1" applyAlignment="1" applyProtection="1">
      <alignment horizontal="center" vertical="center"/>
    </xf>
    <xf numFmtId="37" fontId="3" fillId="0" borderId="7" xfId="5" applyNumberFormat="1" applyFont="1" applyFill="1" applyBorder="1" applyAlignment="1" applyProtection="1">
      <alignment horizontal="center" vertical="center"/>
    </xf>
    <xf numFmtId="4" fontId="3" fillId="0" borderId="54" xfId="5" applyNumberFormat="1" applyFont="1" applyFill="1" applyBorder="1" applyAlignment="1" applyProtection="1">
      <alignment horizontal="center" vertical="center"/>
      <protection locked="0"/>
    </xf>
    <xf numFmtId="4" fontId="3" fillId="0" borderId="42" xfId="5" applyNumberFormat="1" applyFont="1" applyFill="1" applyBorder="1" applyAlignment="1" applyProtection="1">
      <alignment horizontal="center" vertical="center"/>
      <protection locked="0"/>
    </xf>
    <xf numFmtId="4" fontId="3" fillId="0" borderId="39" xfId="5" applyNumberFormat="1" applyFont="1" applyFill="1" applyBorder="1" applyAlignment="1" applyProtection="1">
      <alignment horizontal="center" vertical="center"/>
      <protection locked="0"/>
    </xf>
    <xf numFmtId="4" fontId="3" fillId="0" borderId="19" xfId="5" applyNumberFormat="1" applyFont="1" applyFill="1" applyBorder="1" applyAlignment="1" applyProtection="1">
      <alignment horizontal="center" vertical="center"/>
    </xf>
    <xf numFmtId="4" fontId="3" fillId="0" borderId="51" xfId="5" applyNumberFormat="1" applyFont="1" applyFill="1" applyBorder="1" applyAlignment="1" applyProtection="1">
      <alignment horizontal="center" vertical="center"/>
    </xf>
    <xf numFmtId="4" fontId="3" fillId="0" borderId="65" xfId="5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</cellXfs>
  <cellStyles count="17">
    <cellStyle name="Heading 1 2" xfId="11" xr:uid="{00000000-0005-0000-0000-000000000000}"/>
    <cellStyle name="Normal 18" xfId="7" xr:uid="{00000000-0005-0000-0000-000001000000}"/>
    <cellStyle name="Normal 2" xfId="2" xr:uid="{00000000-0005-0000-0000-000002000000}"/>
    <cellStyle name="Normal 2 2" xfId="6" xr:uid="{00000000-0005-0000-0000-000003000000}"/>
    <cellStyle name="Normal 2 5" xfId="15" xr:uid="{00000000-0005-0000-0000-000004000000}"/>
    <cellStyle name="Normal 26" xfId="14" xr:uid="{00000000-0005-0000-0000-000005000000}"/>
    <cellStyle name="Normal 26 2" xfId="16" xr:uid="{00000000-0005-0000-0000-000006000000}"/>
    <cellStyle name="Normal 3" xfId="9" xr:uid="{00000000-0005-0000-0000-000007000000}"/>
    <cellStyle name="Normal 4" xfId="10" xr:uid="{00000000-0005-0000-0000-000008000000}"/>
    <cellStyle name="Normal 5" xfId="8" xr:uid="{00000000-0005-0000-0000-000009000000}"/>
    <cellStyle name="Normalno" xfId="0" builtinId="0"/>
    <cellStyle name="Normalno 3" xfId="4" xr:uid="{00000000-0005-0000-0000-00000B000000}"/>
    <cellStyle name="Normalno 4" xfId="5" xr:uid="{00000000-0005-0000-0000-00000C000000}"/>
    <cellStyle name="Normalno 5" xfId="3" xr:uid="{00000000-0005-0000-0000-00000D000000}"/>
    <cellStyle name="Obično 2" xfId="12" xr:uid="{00000000-0005-0000-0000-00000E000000}"/>
    <cellStyle name="Obično_POPIS" xfId="13" xr:uid="{00000000-0005-0000-0000-00000F000000}"/>
    <cellStyle name="Valuta" xfId="1" builtinId="4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862013</xdr:colOff>
      <xdr:row>6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1471613</xdr:colOff>
      <xdr:row>6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1471613</xdr:colOff>
      <xdr:row>7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1471613</xdr:colOff>
      <xdr:row>6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147638</xdr:colOff>
      <xdr:row>6</xdr:row>
      <xdr:rowOff>28575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7161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A2:K24"/>
  <sheetViews>
    <sheetView topLeftCell="A7" workbookViewId="0">
      <selection activeCell="B22" sqref="B22"/>
    </sheetView>
  </sheetViews>
  <sheetFormatPr defaultRowHeight="15" x14ac:dyDescent="0.25"/>
  <cols>
    <col min="1" max="1" width="9.140625" customWidth="1"/>
    <col min="2" max="2" width="53.28515625" customWidth="1"/>
    <col min="3" max="3" width="31.42578125" customWidth="1"/>
    <col min="4" max="4" width="36" customWidth="1"/>
    <col min="5" max="5" width="15.28515625" customWidth="1"/>
  </cols>
  <sheetData>
    <row r="2" spans="1:11" x14ac:dyDescent="0.25">
      <c r="A2" s="1"/>
      <c r="B2" s="2"/>
      <c r="D2" s="2"/>
      <c r="E2" s="2"/>
    </row>
    <row r="3" spans="1:11" x14ac:dyDescent="0.25">
      <c r="A3" s="3"/>
      <c r="B3" s="2"/>
      <c r="C3" s="2"/>
      <c r="D3" s="2"/>
      <c r="E3" s="2"/>
    </row>
    <row r="4" spans="1:11" x14ac:dyDescent="0.25">
      <c r="A4" s="3"/>
      <c r="B4" s="2"/>
      <c r="C4" s="2"/>
      <c r="D4" s="2"/>
      <c r="E4" s="2"/>
    </row>
    <row r="5" spans="1:11" x14ac:dyDescent="0.25">
      <c r="A5" s="3"/>
      <c r="B5" s="2"/>
      <c r="C5" s="2"/>
      <c r="D5" s="2"/>
      <c r="E5" s="2"/>
    </row>
    <row r="6" spans="1:11" x14ac:dyDescent="0.25">
      <c r="A6" s="3"/>
      <c r="B6" s="2"/>
      <c r="C6" s="2"/>
      <c r="D6" s="2"/>
      <c r="E6" s="2"/>
    </row>
    <row r="7" spans="1:11" x14ac:dyDescent="0.25">
      <c r="A7" s="3"/>
      <c r="B7" s="2"/>
      <c r="C7" s="2"/>
      <c r="D7" s="2"/>
      <c r="E7" s="2"/>
    </row>
    <row r="8" spans="1:11" x14ac:dyDescent="0.25">
      <c r="A8" s="15" t="s">
        <v>0</v>
      </c>
      <c r="B8" s="16"/>
      <c r="C8" s="2"/>
      <c r="D8" s="2"/>
      <c r="E8" s="2"/>
    </row>
    <row r="9" spans="1:11" ht="15.75" thickBot="1" x14ac:dyDescent="0.3">
      <c r="A9" s="3"/>
      <c r="B9" s="2"/>
      <c r="C9" s="2"/>
      <c r="D9" s="2"/>
      <c r="E9" s="2"/>
    </row>
    <row r="10" spans="1:11" ht="16.5" thickTop="1" thickBot="1" x14ac:dyDescent="0.3">
      <c r="A10" s="23" t="s">
        <v>1</v>
      </c>
      <c r="B10" s="24"/>
      <c r="C10" s="24"/>
      <c r="D10" s="25"/>
      <c r="E10" s="4"/>
    </row>
    <row r="11" spans="1:11" ht="66.75" customHeight="1" thickTop="1" thickBot="1" x14ac:dyDescent="0.3">
      <c r="A11" s="5" t="s">
        <v>2</v>
      </c>
      <c r="B11" s="6" t="s">
        <v>3</v>
      </c>
      <c r="C11" s="7" t="s">
        <v>4</v>
      </c>
      <c r="D11" s="26" t="s">
        <v>5</v>
      </c>
      <c r="E11" s="8"/>
    </row>
    <row r="12" spans="1:11" ht="30" customHeight="1" thickTop="1" x14ac:dyDescent="0.25">
      <c r="A12" s="13" t="s">
        <v>6</v>
      </c>
      <c r="B12" s="9" t="s">
        <v>7</v>
      </c>
      <c r="C12" s="27">
        <f>'Osiguranje imovine - All risks'!F30</f>
        <v>0</v>
      </c>
      <c r="D12" s="18">
        <f>C12*2</f>
        <v>0</v>
      </c>
      <c r="E12" s="10"/>
      <c r="J12" s="241"/>
      <c r="K12" s="241"/>
    </row>
    <row r="13" spans="1:11" ht="30" customHeight="1" x14ac:dyDescent="0.25">
      <c r="A13" s="14" t="s">
        <v>8</v>
      </c>
      <c r="B13" s="17" t="s">
        <v>9</v>
      </c>
      <c r="C13" s="28">
        <f>'Osiguranje od odgovornosti'!D24</f>
        <v>0</v>
      </c>
      <c r="D13" s="19">
        <f>C13*2</f>
        <v>0</v>
      </c>
      <c r="E13" s="11"/>
      <c r="J13" s="241"/>
      <c r="K13" s="241"/>
    </row>
    <row r="14" spans="1:11" ht="30" customHeight="1" x14ac:dyDescent="0.25">
      <c r="A14" s="14" t="s">
        <v>10</v>
      </c>
      <c r="B14" s="12" t="s">
        <v>11</v>
      </c>
      <c r="C14" s="29">
        <f>'Osiguranje od nezgode'!E40</f>
        <v>0</v>
      </c>
      <c r="D14" s="19">
        <f>C14*2</f>
        <v>0</v>
      </c>
      <c r="E14" s="11"/>
      <c r="J14" s="241"/>
      <c r="K14" s="241"/>
    </row>
    <row r="15" spans="1:11" ht="30" customHeight="1" thickBot="1" x14ac:dyDescent="0.3">
      <c r="A15" s="20" t="s">
        <v>12</v>
      </c>
      <c r="B15" s="21" t="s">
        <v>13</v>
      </c>
      <c r="C15" s="30">
        <f>'Osiguranje vozila'!P32</f>
        <v>0</v>
      </c>
      <c r="D15" s="22">
        <f>C15*2</f>
        <v>0</v>
      </c>
      <c r="E15" s="11"/>
      <c r="J15" s="241"/>
      <c r="K15" s="241"/>
    </row>
    <row r="16" spans="1:11" ht="30" customHeight="1" thickTop="1" thickBot="1" x14ac:dyDescent="0.3">
      <c r="A16" s="288" t="s">
        <v>14</v>
      </c>
      <c r="B16" s="289"/>
      <c r="C16" s="290"/>
      <c r="D16" s="248">
        <f>SUM(D12:D15)</f>
        <v>0</v>
      </c>
      <c r="E16" s="247"/>
      <c r="F16" s="249"/>
      <c r="J16" s="241"/>
      <c r="K16" s="241"/>
    </row>
    <row r="17" spans="2:11" ht="15.75" thickTop="1" x14ac:dyDescent="0.25">
      <c r="J17" s="123"/>
      <c r="K17" s="123"/>
    </row>
    <row r="18" spans="2:11" s="199" customFormat="1" x14ac:dyDescent="0.25">
      <c r="C18" s="123"/>
      <c r="J18" s="123"/>
      <c r="K18" s="123"/>
    </row>
    <row r="19" spans="2:11" x14ac:dyDescent="0.25">
      <c r="C19" s="123"/>
    </row>
    <row r="20" spans="2:11" x14ac:dyDescent="0.25">
      <c r="B20" s="123"/>
      <c r="C20" s="246"/>
    </row>
    <row r="22" spans="2:11" x14ac:dyDescent="0.25">
      <c r="C22" s="123"/>
    </row>
    <row r="23" spans="2:11" x14ac:dyDescent="0.25">
      <c r="C23" s="123"/>
    </row>
    <row r="24" spans="2:11" x14ac:dyDescent="0.25">
      <c r="C24" s="246"/>
      <c r="D24" s="246"/>
    </row>
  </sheetData>
  <mergeCells count="1">
    <mergeCell ref="A16:C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2:I31"/>
  <sheetViews>
    <sheetView topLeftCell="A22" workbookViewId="0">
      <selection activeCell="F30" sqref="F30"/>
    </sheetView>
  </sheetViews>
  <sheetFormatPr defaultRowHeight="15" x14ac:dyDescent="0.25"/>
  <cols>
    <col min="2" max="2" width="37.7109375" customWidth="1"/>
    <col min="3" max="3" width="23.28515625" customWidth="1"/>
    <col min="4" max="4" width="22.85546875" customWidth="1"/>
    <col min="5" max="5" width="20.7109375" customWidth="1"/>
    <col min="6" max="6" width="24.7109375" customWidth="1"/>
    <col min="7" max="7" width="16.5703125" customWidth="1"/>
    <col min="8" max="8" width="7.28515625" customWidth="1"/>
    <col min="9" max="9" width="10.42578125" customWidth="1"/>
  </cols>
  <sheetData>
    <row r="2" spans="1:9" x14ac:dyDescent="0.25">
      <c r="A2" s="31"/>
      <c r="B2" s="31"/>
      <c r="C2" s="31"/>
      <c r="D2" s="31"/>
      <c r="E2" s="31"/>
      <c r="F2" s="31"/>
      <c r="G2" s="31"/>
      <c r="H2" s="31"/>
    </row>
    <row r="3" spans="1:9" x14ac:dyDescent="0.25">
      <c r="A3" s="32"/>
      <c r="B3" s="32"/>
      <c r="C3" s="32"/>
      <c r="D3" s="32"/>
      <c r="E3" s="32"/>
      <c r="F3" s="32"/>
      <c r="G3" s="32"/>
      <c r="H3" s="31"/>
    </row>
    <row r="4" spans="1:9" x14ac:dyDescent="0.25">
      <c r="A4" s="31"/>
      <c r="B4" s="31"/>
      <c r="C4" s="31"/>
      <c r="D4" s="31"/>
      <c r="E4" s="31"/>
      <c r="F4" s="31"/>
      <c r="G4" s="31"/>
      <c r="H4" s="31"/>
    </row>
    <row r="5" spans="1:9" x14ac:dyDescent="0.25">
      <c r="A5" s="31"/>
      <c r="B5" s="31"/>
      <c r="C5" s="31"/>
      <c r="D5" s="31"/>
      <c r="E5" s="31"/>
      <c r="F5" s="31"/>
      <c r="G5" s="31"/>
      <c r="H5" s="31"/>
    </row>
    <row r="6" spans="1:9" x14ac:dyDescent="0.25">
      <c r="A6" s="31"/>
      <c r="B6" s="31"/>
      <c r="C6" s="31"/>
      <c r="D6" s="31"/>
      <c r="E6" s="31"/>
      <c r="F6" s="31"/>
      <c r="G6" s="31"/>
      <c r="H6" s="31"/>
    </row>
    <row r="7" spans="1:9" x14ac:dyDescent="0.25">
      <c r="A7" s="31"/>
      <c r="B7" s="31"/>
      <c r="C7" s="31"/>
      <c r="D7" s="31"/>
      <c r="E7" s="31"/>
      <c r="F7" s="31"/>
      <c r="G7" s="31"/>
      <c r="H7" s="31"/>
    </row>
    <row r="8" spans="1:9" s="199" customFormat="1" x14ac:dyDescent="0.25"/>
    <row r="9" spans="1:9" s="199" customFormat="1" ht="24" customHeight="1" x14ac:dyDescent="0.25">
      <c r="A9" s="303" t="s">
        <v>214</v>
      </c>
      <c r="B9" s="303"/>
      <c r="C9" s="303"/>
    </row>
    <row r="10" spans="1:9" x14ac:dyDescent="0.25">
      <c r="A10" s="31"/>
      <c r="B10" s="31"/>
      <c r="C10" s="31"/>
      <c r="D10" s="31"/>
      <c r="E10" s="31"/>
      <c r="F10" s="31"/>
      <c r="G10" s="31"/>
      <c r="H10" s="31"/>
    </row>
    <row r="11" spans="1:9" x14ac:dyDescent="0.25">
      <c r="A11" s="304" t="s">
        <v>15</v>
      </c>
      <c r="B11" s="304"/>
      <c r="C11" s="61"/>
      <c r="D11" s="62"/>
      <c r="E11" s="62"/>
      <c r="F11" s="62"/>
      <c r="G11" s="61"/>
      <c r="H11" s="31"/>
    </row>
    <row r="12" spans="1:9" ht="15.75" thickBot="1" x14ac:dyDescent="0.3">
      <c r="A12" s="32"/>
      <c r="B12" s="32"/>
      <c r="C12" s="32"/>
      <c r="D12" s="32"/>
      <c r="E12" s="32"/>
      <c r="F12" s="32"/>
      <c r="G12" s="32"/>
      <c r="H12" s="31"/>
    </row>
    <row r="13" spans="1:9" ht="16.5" thickTop="1" thickBot="1" x14ac:dyDescent="0.3">
      <c r="A13" s="294" t="s">
        <v>16</v>
      </c>
      <c r="B13" s="295"/>
      <c r="C13" s="295"/>
      <c r="D13" s="295"/>
      <c r="E13" s="295"/>
      <c r="F13" s="296"/>
      <c r="G13" s="34"/>
      <c r="H13" s="31"/>
    </row>
    <row r="14" spans="1:9" ht="53.25" customHeight="1" thickTop="1" x14ac:dyDescent="0.25">
      <c r="A14" s="35" t="s">
        <v>2</v>
      </c>
      <c r="B14" s="36" t="s">
        <v>17</v>
      </c>
      <c r="C14" s="37" t="s">
        <v>18</v>
      </c>
      <c r="D14" s="37" t="s">
        <v>19</v>
      </c>
      <c r="E14" s="38" t="s">
        <v>20</v>
      </c>
      <c r="F14" s="39" t="s">
        <v>21</v>
      </c>
      <c r="G14" s="40"/>
      <c r="H14" s="199"/>
      <c r="I14" s="199"/>
    </row>
    <row r="15" spans="1:9" ht="15.75" thickBot="1" x14ac:dyDescent="0.3">
      <c r="A15" s="41">
        <v>1</v>
      </c>
      <c r="B15" s="42">
        <v>2</v>
      </c>
      <c r="C15" s="42">
        <v>3</v>
      </c>
      <c r="D15" s="42">
        <v>4</v>
      </c>
      <c r="E15" s="43">
        <v>5</v>
      </c>
      <c r="F15" s="44">
        <v>6</v>
      </c>
      <c r="G15" s="45"/>
      <c r="H15" s="199"/>
      <c r="I15" s="199"/>
    </row>
    <row r="16" spans="1:9" ht="89.25" customHeight="1" thickTop="1" x14ac:dyDescent="0.25">
      <c r="A16" s="297">
        <v>1</v>
      </c>
      <c r="B16" s="71" t="s">
        <v>22</v>
      </c>
      <c r="C16" s="46">
        <v>367098732.06</v>
      </c>
      <c r="D16" s="46">
        <v>367098732.06</v>
      </c>
      <c r="E16" s="72" t="s">
        <v>23</v>
      </c>
      <c r="F16" s="300"/>
      <c r="G16" s="47"/>
      <c r="H16" s="242"/>
      <c r="I16" s="243"/>
    </row>
    <row r="17" spans="1:9" ht="78.75" customHeight="1" x14ac:dyDescent="0.25">
      <c r="A17" s="298"/>
      <c r="B17" s="48" t="s">
        <v>24</v>
      </c>
      <c r="C17" s="64">
        <v>32880880</v>
      </c>
      <c r="D17" s="64">
        <v>32880880</v>
      </c>
      <c r="E17" s="55" t="s">
        <v>23</v>
      </c>
      <c r="F17" s="301"/>
      <c r="G17" s="47"/>
      <c r="H17" s="242"/>
      <c r="I17" s="243"/>
    </row>
    <row r="18" spans="1:9" ht="142.5" x14ac:dyDescent="0.25">
      <c r="A18" s="299"/>
      <c r="B18" s="63" t="s">
        <v>222</v>
      </c>
      <c r="C18" s="64">
        <v>2000000</v>
      </c>
      <c r="D18" s="64">
        <v>2000000</v>
      </c>
      <c r="E18" s="65" t="s">
        <v>23</v>
      </c>
      <c r="F18" s="301"/>
      <c r="G18" s="47"/>
      <c r="H18" s="242"/>
      <c r="I18" s="243"/>
    </row>
    <row r="19" spans="1:9" ht="30" customHeight="1" x14ac:dyDescent="0.25">
      <c r="A19" s="57">
        <v>2</v>
      </c>
      <c r="B19" s="48" t="s">
        <v>25</v>
      </c>
      <c r="C19" s="49">
        <v>100000</v>
      </c>
      <c r="D19" s="49">
        <v>200000</v>
      </c>
      <c r="E19" s="55">
        <v>1000</v>
      </c>
      <c r="F19" s="301"/>
      <c r="G19" s="47"/>
      <c r="H19" s="242"/>
      <c r="I19" s="243"/>
    </row>
    <row r="20" spans="1:9" ht="30" customHeight="1" x14ac:dyDescent="0.25">
      <c r="A20" s="57">
        <v>3</v>
      </c>
      <c r="B20" s="50" t="s">
        <v>26</v>
      </c>
      <c r="C20" s="49">
        <v>5000000</v>
      </c>
      <c r="D20" s="49">
        <v>10000000</v>
      </c>
      <c r="E20" s="55" t="s">
        <v>23</v>
      </c>
      <c r="F20" s="301"/>
      <c r="G20" s="47"/>
      <c r="H20" s="244"/>
      <c r="I20" s="243"/>
    </row>
    <row r="21" spans="1:9" ht="30" customHeight="1" x14ac:dyDescent="0.25">
      <c r="A21" s="57">
        <v>4</v>
      </c>
      <c r="B21" s="50" t="s">
        <v>27</v>
      </c>
      <c r="C21" s="49">
        <v>200000</v>
      </c>
      <c r="D21" s="49">
        <v>200000</v>
      </c>
      <c r="E21" s="55">
        <v>1000</v>
      </c>
      <c r="F21" s="301"/>
      <c r="G21" s="47"/>
      <c r="H21" s="244"/>
      <c r="I21" s="243"/>
    </row>
    <row r="22" spans="1:9" ht="30" customHeight="1" x14ac:dyDescent="0.25">
      <c r="A22" s="57">
        <v>5</v>
      </c>
      <c r="B22" s="50" t="s">
        <v>28</v>
      </c>
      <c r="C22" s="49">
        <v>2000000</v>
      </c>
      <c r="D22" s="49">
        <v>4000000</v>
      </c>
      <c r="E22" s="55" t="s">
        <v>23</v>
      </c>
      <c r="F22" s="301"/>
      <c r="G22" s="47"/>
      <c r="H22" s="244"/>
      <c r="I22" s="243"/>
    </row>
    <row r="23" spans="1:9" ht="30" customHeight="1" x14ac:dyDescent="0.25">
      <c r="A23" s="57">
        <v>6</v>
      </c>
      <c r="B23" s="50" t="s">
        <v>29</v>
      </c>
      <c r="C23" s="49">
        <v>1000000</v>
      </c>
      <c r="D23" s="49">
        <v>2000000</v>
      </c>
      <c r="E23" s="55" t="s">
        <v>23</v>
      </c>
      <c r="F23" s="301"/>
      <c r="G23" s="47"/>
      <c r="H23" s="244"/>
      <c r="I23" s="243"/>
    </row>
    <row r="24" spans="1:9" ht="30" customHeight="1" x14ac:dyDescent="0.25">
      <c r="A24" s="57">
        <v>7</v>
      </c>
      <c r="B24" s="59" t="s">
        <v>30</v>
      </c>
      <c r="C24" s="49">
        <v>250000</v>
      </c>
      <c r="D24" s="49">
        <v>500000</v>
      </c>
      <c r="E24" s="55">
        <v>5000</v>
      </c>
      <c r="F24" s="301"/>
      <c r="G24" s="47"/>
      <c r="H24" s="244"/>
      <c r="I24" s="243"/>
    </row>
    <row r="25" spans="1:9" ht="30" customHeight="1" x14ac:dyDescent="0.25">
      <c r="A25" s="57">
        <v>8</v>
      </c>
      <c r="B25" s="50" t="s">
        <v>31</v>
      </c>
      <c r="C25" s="49">
        <v>50000</v>
      </c>
      <c r="D25" s="49">
        <v>100000</v>
      </c>
      <c r="E25" s="55" t="s">
        <v>23</v>
      </c>
      <c r="F25" s="301"/>
      <c r="G25" s="47"/>
      <c r="H25" s="244"/>
      <c r="I25" s="243"/>
    </row>
    <row r="26" spans="1:9" ht="30" customHeight="1" x14ac:dyDescent="0.25">
      <c r="A26" s="57">
        <v>9</v>
      </c>
      <c r="B26" s="50" t="s">
        <v>32</v>
      </c>
      <c r="C26" s="49">
        <v>500000</v>
      </c>
      <c r="D26" s="49">
        <v>1000000</v>
      </c>
      <c r="E26" s="55" t="s">
        <v>23</v>
      </c>
      <c r="F26" s="301"/>
      <c r="G26" s="47"/>
      <c r="H26" s="244"/>
      <c r="I26" s="243"/>
    </row>
    <row r="27" spans="1:9" ht="63.75" customHeight="1" x14ac:dyDescent="0.25">
      <c r="A27" s="57">
        <v>10</v>
      </c>
      <c r="B27" s="66" t="s">
        <v>33</v>
      </c>
      <c r="C27" s="49">
        <v>2000000</v>
      </c>
      <c r="D27" s="49">
        <v>4000000</v>
      </c>
      <c r="E27" s="55" t="s">
        <v>23</v>
      </c>
      <c r="F27" s="301"/>
      <c r="G27" s="47"/>
      <c r="H27" s="244"/>
      <c r="I27" s="243"/>
    </row>
    <row r="28" spans="1:9" ht="30" customHeight="1" x14ac:dyDescent="0.25">
      <c r="A28" s="67">
        <v>11</v>
      </c>
      <c r="B28" s="68" t="s">
        <v>34</v>
      </c>
      <c r="C28" s="69">
        <v>1000000</v>
      </c>
      <c r="D28" s="69">
        <v>2000000</v>
      </c>
      <c r="E28" s="70">
        <v>1000</v>
      </c>
      <c r="F28" s="301"/>
      <c r="G28" s="47"/>
      <c r="H28" s="244"/>
      <c r="I28" s="243"/>
    </row>
    <row r="29" spans="1:9" ht="30" customHeight="1" thickBot="1" x14ac:dyDescent="0.3">
      <c r="A29" s="52">
        <v>12</v>
      </c>
      <c r="B29" s="58" t="s">
        <v>35</v>
      </c>
      <c r="C29" s="53">
        <v>1000000</v>
      </c>
      <c r="D29" s="53">
        <v>2000000</v>
      </c>
      <c r="E29" s="56">
        <v>1000</v>
      </c>
      <c r="F29" s="302"/>
      <c r="G29" s="47"/>
      <c r="H29" s="244"/>
      <c r="I29" s="243"/>
    </row>
    <row r="30" spans="1:9" ht="33" customHeight="1" thickTop="1" thickBot="1" x14ac:dyDescent="0.3">
      <c r="A30" s="291" t="s">
        <v>36</v>
      </c>
      <c r="B30" s="292"/>
      <c r="C30" s="292"/>
      <c r="D30" s="292"/>
      <c r="E30" s="293"/>
      <c r="F30" s="60"/>
      <c r="G30" s="54"/>
      <c r="H30" s="51"/>
      <c r="I30" s="245"/>
    </row>
    <row r="31" spans="1:9" ht="15.75" thickTop="1" x14ac:dyDescent="0.25">
      <c r="A31" s="33"/>
      <c r="B31" s="32"/>
      <c r="C31" s="32"/>
      <c r="D31" s="33"/>
      <c r="E31" s="33"/>
      <c r="F31" s="33"/>
      <c r="G31" s="32"/>
      <c r="H31" s="32"/>
    </row>
  </sheetData>
  <mergeCells count="6">
    <mergeCell ref="A30:E30"/>
    <mergeCell ref="A13:F13"/>
    <mergeCell ref="A16:A18"/>
    <mergeCell ref="F16:F29"/>
    <mergeCell ref="A9:C9"/>
    <mergeCell ref="A11:B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4"/>
  <sheetViews>
    <sheetView topLeftCell="A22" workbookViewId="0">
      <selection activeCell="N8" sqref="N8"/>
    </sheetView>
  </sheetViews>
  <sheetFormatPr defaultRowHeight="15" x14ac:dyDescent="0.25"/>
  <cols>
    <col min="1" max="1" width="30.85546875" customWidth="1"/>
    <col min="2" max="2" width="19.140625" customWidth="1"/>
    <col min="3" max="3" width="20.7109375" customWidth="1"/>
    <col min="4" max="4" width="17.140625" customWidth="1"/>
    <col min="6" max="6" width="18.140625" customWidth="1"/>
    <col min="7" max="7" width="49.28515625" customWidth="1"/>
    <col min="8" max="9" width="9.140625" hidden="1" customWidth="1"/>
  </cols>
  <sheetData>
    <row r="1" spans="1:10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5">
      <c r="A2" s="75" t="s">
        <v>37</v>
      </c>
      <c r="B2" s="76"/>
      <c r="C2" s="73"/>
      <c r="D2" s="73"/>
      <c r="E2" s="73"/>
      <c r="F2" s="73"/>
      <c r="G2" s="73"/>
      <c r="H2" s="73"/>
      <c r="I2" s="73"/>
      <c r="J2" s="73"/>
    </row>
    <row r="3" spans="1:10" ht="30" customHeight="1" thickBot="1" x14ac:dyDescent="0.3">
      <c r="A3" s="77"/>
      <c r="B3" s="78" t="s">
        <v>101</v>
      </c>
      <c r="C3" s="78" t="s">
        <v>38</v>
      </c>
      <c r="D3" s="78" t="s">
        <v>102</v>
      </c>
      <c r="E3" s="79"/>
      <c r="F3" s="79"/>
      <c r="G3" s="73"/>
      <c r="H3" s="73"/>
      <c r="I3" s="73"/>
      <c r="J3" s="73"/>
    </row>
    <row r="4" spans="1:10" s="199" customFormat="1" ht="30" customHeight="1" thickTop="1" x14ac:dyDescent="0.25">
      <c r="A4" s="252" t="s">
        <v>225</v>
      </c>
      <c r="B4" s="253">
        <v>18590</v>
      </c>
      <c r="C4" s="254">
        <v>237976735.99000001</v>
      </c>
      <c r="D4" s="255" t="s">
        <v>226</v>
      </c>
      <c r="E4" s="80"/>
      <c r="F4" s="80"/>
      <c r="G4" s="81"/>
      <c r="H4" s="80"/>
      <c r="I4" s="80"/>
      <c r="J4" s="80"/>
    </row>
    <row r="5" spans="1:10" ht="30" customHeight="1" x14ac:dyDescent="0.25">
      <c r="A5" s="82" t="s">
        <v>41</v>
      </c>
      <c r="B5" s="83">
        <v>2189</v>
      </c>
      <c r="C5" s="84">
        <v>33257489</v>
      </c>
      <c r="D5" s="85" t="s">
        <v>42</v>
      </c>
      <c r="E5" s="80"/>
      <c r="F5" s="124" t="s">
        <v>43</v>
      </c>
      <c r="G5" s="125">
        <v>367098732.06</v>
      </c>
      <c r="H5" s="80"/>
      <c r="I5" s="80"/>
      <c r="J5" s="80"/>
    </row>
    <row r="6" spans="1:10" ht="30" customHeight="1" x14ac:dyDescent="0.25">
      <c r="A6" s="86" t="s">
        <v>44</v>
      </c>
      <c r="B6" s="83">
        <v>1138</v>
      </c>
      <c r="C6" s="84">
        <v>7181273.25</v>
      </c>
      <c r="D6" s="85" t="s">
        <v>45</v>
      </c>
      <c r="E6" s="80"/>
      <c r="F6" s="126" t="s">
        <v>46</v>
      </c>
      <c r="G6" s="127">
        <v>32880880</v>
      </c>
      <c r="H6" s="80"/>
      <c r="I6" s="80"/>
      <c r="J6" s="80"/>
    </row>
    <row r="7" spans="1:10" ht="30" customHeight="1" x14ac:dyDescent="0.25">
      <c r="A7" s="87" t="s">
        <v>47</v>
      </c>
      <c r="B7" s="83">
        <v>880</v>
      </c>
      <c r="C7" s="84">
        <v>11680268.68</v>
      </c>
      <c r="D7" s="85" t="s">
        <v>48</v>
      </c>
      <c r="E7" s="80"/>
      <c r="F7" s="80"/>
      <c r="G7" s="81"/>
      <c r="H7" s="80"/>
      <c r="I7" s="80"/>
      <c r="J7" s="80"/>
    </row>
    <row r="8" spans="1:10" ht="30" customHeight="1" x14ac:dyDescent="0.25">
      <c r="A8" s="89" t="s">
        <v>50</v>
      </c>
      <c r="B8" s="83">
        <v>300</v>
      </c>
      <c r="C8" s="88">
        <v>1800000</v>
      </c>
      <c r="D8" s="90"/>
      <c r="E8" s="80"/>
      <c r="F8" s="306" t="s">
        <v>49</v>
      </c>
      <c r="G8" s="306"/>
      <c r="H8" s="306"/>
      <c r="I8" s="306"/>
      <c r="J8" s="80"/>
    </row>
    <row r="9" spans="1:10" ht="30" customHeight="1" x14ac:dyDescent="0.25">
      <c r="A9" s="89" t="s">
        <v>51</v>
      </c>
      <c r="B9" s="83">
        <v>80</v>
      </c>
      <c r="C9" s="84">
        <v>460628.36</v>
      </c>
      <c r="D9" s="90"/>
      <c r="E9" s="80"/>
      <c r="F9" s="306"/>
      <c r="G9" s="306"/>
      <c r="H9" s="306"/>
      <c r="I9" s="306"/>
      <c r="J9" s="80"/>
    </row>
    <row r="10" spans="1:10" ht="30" customHeight="1" x14ac:dyDescent="0.25">
      <c r="A10" s="89" t="s">
        <v>52</v>
      </c>
      <c r="B10" s="83">
        <v>200</v>
      </c>
      <c r="C10" s="88">
        <v>1200000</v>
      </c>
      <c r="D10" s="90" t="s">
        <v>53</v>
      </c>
      <c r="E10" s="80"/>
      <c r="F10" s="80"/>
      <c r="G10" s="81"/>
      <c r="H10" s="80"/>
      <c r="I10" s="80"/>
      <c r="J10" s="80"/>
    </row>
    <row r="11" spans="1:10" ht="30" customHeight="1" x14ac:dyDescent="0.25">
      <c r="A11" s="89" t="s">
        <v>54</v>
      </c>
      <c r="B11" s="83">
        <v>2000</v>
      </c>
      <c r="C11" s="88">
        <v>16000000</v>
      </c>
      <c r="D11" s="90" t="s">
        <v>55</v>
      </c>
      <c r="E11" s="80"/>
      <c r="F11" s="80"/>
      <c r="G11" s="81"/>
      <c r="H11" s="80"/>
      <c r="I11" s="80"/>
      <c r="J11" s="80"/>
    </row>
    <row r="12" spans="1:10" ht="30" customHeight="1" x14ac:dyDescent="0.25">
      <c r="A12" s="89" t="s">
        <v>56</v>
      </c>
      <c r="B12" s="83"/>
      <c r="C12" s="88">
        <v>10000000</v>
      </c>
      <c r="D12" s="90"/>
      <c r="E12" s="80"/>
      <c r="F12" s="80"/>
      <c r="G12" s="81"/>
      <c r="H12" s="80"/>
      <c r="I12" s="80"/>
      <c r="J12" s="80"/>
    </row>
    <row r="13" spans="1:10" ht="30" customHeight="1" x14ac:dyDescent="0.25">
      <c r="A13" s="89" t="s">
        <v>57</v>
      </c>
      <c r="B13" s="83"/>
      <c r="C13" s="84">
        <v>35675514.009999998</v>
      </c>
      <c r="D13" s="90"/>
      <c r="E13" s="80"/>
      <c r="F13" s="80"/>
      <c r="G13" s="81"/>
      <c r="H13" s="80"/>
      <c r="I13" s="80"/>
      <c r="J13" s="80"/>
    </row>
    <row r="14" spans="1:10" ht="30" customHeight="1" x14ac:dyDescent="0.25">
      <c r="A14" s="91" t="s">
        <v>58</v>
      </c>
      <c r="B14" s="92">
        <v>2553.92</v>
      </c>
      <c r="C14" s="93">
        <v>3880880</v>
      </c>
      <c r="D14" s="94"/>
      <c r="E14" s="80"/>
      <c r="F14" s="80"/>
      <c r="G14" s="81"/>
      <c r="H14" s="80"/>
      <c r="I14" s="80"/>
      <c r="J14" s="80"/>
    </row>
    <row r="15" spans="1:10" ht="30" customHeight="1" x14ac:dyDescent="0.25">
      <c r="A15" s="95" t="s">
        <v>59</v>
      </c>
      <c r="B15" s="96">
        <v>118.32</v>
      </c>
      <c r="C15" s="97"/>
      <c r="D15" s="90"/>
      <c r="E15" s="80"/>
      <c r="F15" s="80"/>
      <c r="G15" s="81"/>
      <c r="H15" s="80"/>
      <c r="I15" s="80"/>
      <c r="J15" s="80"/>
    </row>
    <row r="16" spans="1:10" ht="30" customHeight="1" x14ac:dyDescent="0.25">
      <c r="A16" s="95" t="s">
        <v>60</v>
      </c>
      <c r="B16" s="96">
        <v>33.97</v>
      </c>
      <c r="C16" s="97"/>
      <c r="D16" s="90"/>
      <c r="E16" s="80"/>
      <c r="F16" s="80"/>
      <c r="G16" s="81"/>
      <c r="H16" s="80"/>
      <c r="I16" s="80"/>
      <c r="J16" s="80"/>
    </row>
    <row r="17" spans="1:10" ht="30" customHeight="1" x14ac:dyDescent="0.25">
      <c r="A17" s="95" t="s">
        <v>61</v>
      </c>
      <c r="B17" s="96">
        <v>32.82</v>
      </c>
      <c r="C17" s="97"/>
      <c r="D17" s="90"/>
      <c r="E17" s="80"/>
      <c r="F17" s="80"/>
      <c r="G17" s="81"/>
      <c r="H17" s="80"/>
      <c r="I17" s="80"/>
      <c r="J17" s="80"/>
    </row>
    <row r="18" spans="1:10" ht="30" customHeight="1" x14ac:dyDescent="0.25">
      <c r="A18" s="95" t="s">
        <v>62</v>
      </c>
      <c r="B18" s="96">
        <v>470.66</v>
      </c>
      <c r="C18" s="97"/>
      <c r="D18" s="90"/>
      <c r="E18" s="80"/>
      <c r="F18" s="80"/>
      <c r="G18" s="81"/>
      <c r="H18" s="80"/>
      <c r="I18" s="80"/>
      <c r="J18" s="80"/>
    </row>
    <row r="19" spans="1:10" ht="30" customHeight="1" x14ac:dyDescent="0.25">
      <c r="A19" s="95" t="s">
        <v>63</v>
      </c>
      <c r="B19" s="96">
        <v>33.97</v>
      </c>
      <c r="C19" s="97"/>
      <c r="D19" s="90"/>
      <c r="E19" s="80"/>
      <c r="F19" s="80"/>
      <c r="G19" s="81"/>
      <c r="H19" s="80"/>
      <c r="I19" s="80"/>
      <c r="J19" s="80"/>
    </row>
    <row r="20" spans="1:10" ht="30" customHeight="1" x14ac:dyDescent="0.25">
      <c r="A20" s="95" t="s">
        <v>64</v>
      </c>
      <c r="B20" s="96">
        <v>800</v>
      </c>
      <c r="C20" s="97"/>
      <c r="D20" s="90"/>
      <c r="E20" s="80"/>
      <c r="F20" s="80"/>
      <c r="G20" s="81"/>
      <c r="H20" s="80"/>
      <c r="I20" s="80"/>
      <c r="J20" s="80"/>
    </row>
    <row r="21" spans="1:10" ht="30" customHeight="1" x14ac:dyDescent="0.25">
      <c r="A21" s="95" t="s">
        <v>65</v>
      </c>
      <c r="B21" s="96">
        <v>162</v>
      </c>
      <c r="C21" s="97"/>
      <c r="D21" s="90"/>
      <c r="E21" s="80"/>
      <c r="F21" s="80"/>
      <c r="G21" s="81"/>
      <c r="H21" s="80"/>
      <c r="I21" s="80"/>
      <c r="J21" s="80"/>
    </row>
    <row r="22" spans="1:10" ht="30" customHeight="1" x14ac:dyDescent="0.25">
      <c r="A22" s="95" t="s">
        <v>66</v>
      </c>
      <c r="B22" s="96">
        <v>78.78</v>
      </c>
      <c r="C22" s="97"/>
      <c r="D22" s="90"/>
      <c r="E22" s="80"/>
      <c r="F22" s="80"/>
      <c r="G22" s="81"/>
      <c r="H22" s="80"/>
      <c r="I22" s="80"/>
      <c r="J22" s="80"/>
    </row>
    <row r="23" spans="1:10" ht="30" customHeight="1" x14ac:dyDescent="0.25">
      <c r="A23" s="95" t="s">
        <v>67</v>
      </c>
      <c r="B23" s="96">
        <v>42.67</v>
      </c>
      <c r="C23" s="97"/>
      <c r="D23" s="90"/>
      <c r="E23" s="80"/>
      <c r="F23" s="80"/>
      <c r="G23" s="81"/>
      <c r="H23" s="80"/>
      <c r="I23" s="80"/>
      <c r="J23" s="80"/>
    </row>
    <row r="24" spans="1:10" ht="30" customHeight="1" x14ac:dyDescent="0.25">
      <c r="A24" s="95" t="s">
        <v>68</v>
      </c>
      <c r="B24" s="96">
        <v>36.76</v>
      </c>
      <c r="C24" s="97"/>
      <c r="D24" s="90"/>
      <c r="E24" s="80"/>
      <c r="F24" s="80"/>
      <c r="G24" s="81"/>
      <c r="H24" s="80"/>
      <c r="I24" s="80"/>
      <c r="J24" s="80"/>
    </row>
    <row r="25" spans="1:10" ht="30" customHeight="1" x14ac:dyDescent="0.25">
      <c r="A25" s="95" t="s">
        <v>69</v>
      </c>
      <c r="B25" s="96">
        <v>43.66</v>
      </c>
      <c r="C25" s="97"/>
      <c r="D25" s="90"/>
      <c r="E25" s="80"/>
      <c r="F25" s="80"/>
      <c r="G25" s="81"/>
      <c r="H25" s="80"/>
      <c r="I25" s="80"/>
      <c r="J25" s="80"/>
    </row>
    <row r="26" spans="1:10" ht="30" customHeight="1" x14ac:dyDescent="0.25">
      <c r="A26" s="95" t="s">
        <v>70</v>
      </c>
      <c r="B26" s="96">
        <v>30.02</v>
      </c>
      <c r="C26" s="97"/>
      <c r="D26" s="90"/>
      <c r="E26" s="80"/>
      <c r="F26" s="80"/>
      <c r="G26" s="81"/>
      <c r="H26" s="80"/>
      <c r="I26" s="80"/>
      <c r="J26" s="80"/>
    </row>
    <row r="27" spans="1:10" ht="30" customHeight="1" x14ac:dyDescent="0.25">
      <c r="A27" s="95" t="s">
        <v>71</v>
      </c>
      <c r="B27" s="96">
        <v>38.4</v>
      </c>
      <c r="C27" s="97"/>
      <c r="D27" s="90"/>
      <c r="E27" s="80"/>
      <c r="F27" s="80"/>
      <c r="G27" s="81"/>
      <c r="H27" s="80"/>
      <c r="I27" s="80"/>
      <c r="J27" s="80"/>
    </row>
    <row r="28" spans="1:10" ht="30" customHeight="1" x14ac:dyDescent="0.25">
      <c r="A28" s="95" t="s">
        <v>72</v>
      </c>
      <c r="B28" s="96">
        <v>41.47</v>
      </c>
      <c r="C28" s="97"/>
      <c r="D28" s="90"/>
      <c r="E28" s="80"/>
      <c r="F28" s="80"/>
      <c r="G28" s="81"/>
      <c r="H28" s="80"/>
      <c r="I28" s="80"/>
      <c r="J28" s="80"/>
    </row>
    <row r="29" spans="1:10" ht="30" customHeight="1" thickBot="1" x14ac:dyDescent="0.3">
      <c r="A29" s="98" t="s">
        <v>73</v>
      </c>
      <c r="B29" s="99">
        <v>146</v>
      </c>
      <c r="C29" s="100"/>
      <c r="D29" s="101"/>
      <c r="E29" s="80"/>
      <c r="F29" s="80"/>
      <c r="G29" s="81"/>
      <c r="H29" s="80"/>
      <c r="I29" s="80"/>
      <c r="J29" s="80"/>
    </row>
    <row r="30" spans="1:10" s="199" customFormat="1" ht="30" customHeight="1" thickTop="1" thickBot="1" x14ac:dyDescent="0.3">
      <c r="A30" s="98" t="s">
        <v>224</v>
      </c>
      <c r="B30" s="272">
        <v>125</v>
      </c>
      <c r="C30" s="251"/>
      <c r="D30" s="250"/>
      <c r="E30" s="80"/>
      <c r="F30" s="80"/>
      <c r="G30" s="81"/>
      <c r="H30" s="80"/>
      <c r="I30" s="80"/>
      <c r="J30" s="80"/>
    </row>
    <row r="31" spans="1:10" ht="30" customHeight="1" thickTop="1" thickBot="1" x14ac:dyDescent="0.3">
      <c r="A31" s="102"/>
      <c r="B31" s="103">
        <f>SUM(B4:B30)</f>
        <v>30165.42</v>
      </c>
      <c r="C31" s="104">
        <f>SUM(C4:C14)</f>
        <v>359112789.29000002</v>
      </c>
      <c r="D31" s="105"/>
      <c r="E31" s="80"/>
      <c r="F31" s="80"/>
      <c r="G31" s="81"/>
      <c r="H31" s="80"/>
      <c r="I31" s="80"/>
      <c r="J31" s="80"/>
    </row>
    <row r="32" spans="1:10" ht="30" customHeight="1" thickTop="1" x14ac:dyDescent="0.25">
      <c r="A32" s="106"/>
      <c r="B32" s="273"/>
      <c r="C32" s="106"/>
      <c r="D32" s="106"/>
      <c r="E32" s="80"/>
      <c r="F32" s="80"/>
      <c r="G32" s="81"/>
      <c r="H32" s="80"/>
      <c r="I32" s="80"/>
      <c r="J32" s="80"/>
    </row>
    <row r="33" spans="1:10" x14ac:dyDescent="0.25">
      <c r="A33" s="107" t="s">
        <v>74</v>
      </c>
      <c r="B33" s="73"/>
      <c r="C33" s="73"/>
      <c r="D33" s="73"/>
      <c r="E33" s="106"/>
      <c r="F33" s="106"/>
      <c r="G33" s="106"/>
      <c r="H33" s="106"/>
      <c r="I33" s="106"/>
      <c r="J33" s="106"/>
    </row>
    <row r="34" spans="1:10" x14ac:dyDescent="0.25">
      <c r="A34" s="73"/>
      <c r="B34" s="73"/>
      <c r="C34" s="73"/>
      <c r="D34" s="73"/>
      <c r="E34" s="73"/>
      <c r="F34" s="73"/>
    </row>
    <row r="35" spans="1:10" x14ac:dyDescent="0.25">
      <c r="A35" s="107" t="s">
        <v>75</v>
      </c>
      <c r="B35" s="74"/>
      <c r="C35" s="74"/>
      <c r="D35" s="74"/>
      <c r="E35" s="73"/>
      <c r="F35" s="73"/>
    </row>
    <row r="36" spans="1:10" ht="29.25" thickBot="1" x14ac:dyDescent="0.3">
      <c r="A36" s="108"/>
      <c r="B36" s="109" t="s">
        <v>38</v>
      </c>
      <c r="C36" s="109" t="s">
        <v>39</v>
      </c>
      <c r="D36" s="109" t="s">
        <v>40</v>
      </c>
      <c r="E36" s="73"/>
      <c r="F36" s="73"/>
    </row>
    <row r="37" spans="1:10" ht="15.75" thickTop="1" x14ac:dyDescent="0.25">
      <c r="A37" s="110" t="s">
        <v>76</v>
      </c>
      <c r="B37" s="111">
        <v>39732</v>
      </c>
      <c r="C37" s="111">
        <v>7946.4</v>
      </c>
      <c r="D37" s="112">
        <v>29799</v>
      </c>
      <c r="E37" s="79"/>
      <c r="F37" s="79"/>
    </row>
    <row r="38" spans="1:10" x14ac:dyDescent="0.25">
      <c r="A38" s="113" t="s">
        <v>77</v>
      </c>
      <c r="B38" s="114">
        <v>136851.54999999999</v>
      </c>
      <c r="C38" s="114">
        <v>64434.29</v>
      </c>
      <c r="D38" s="115">
        <v>72417.259999999995</v>
      </c>
      <c r="E38" s="73"/>
      <c r="F38" s="73"/>
    </row>
    <row r="39" spans="1:10" x14ac:dyDescent="0.25">
      <c r="A39" s="113" t="s">
        <v>78</v>
      </c>
      <c r="B39" s="114">
        <v>783244.34</v>
      </c>
      <c r="C39" s="114">
        <v>652422.59</v>
      </c>
      <c r="D39" s="115">
        <v>130821.75</v>
      </c>
      <c r="E39" s="73"/>
      <c r="F39" s="73"/>
    </row>
    <row r="40" spans="1:10" x14ac:dyDescent="0.25">
      <c r="A40" s="113" t="s">
        <v>79</v>
      </c>
      <c r="B40" s="114">
        <v>17026142.66</v>
      </c>
      <c r="C40" s="114">
        <v>15614672.08</v>
      </c>
      <c r="D40" s="275">
        <v>1411470.58</v>
      </c>
      <c r="E40" s="73"/>
      <c r="F40" s="73"/>
    </row>
    <row r="41" spans="1:10" x14ac:dyDescent="0.25">
      <c r="A41" s="113" t="s">
        <v>80</v>
      </c>
      <c r="B41" s="114">
        <v>1006089.91</v>
      </c>
      <c r="C41" s="114">
        <v>993881.96</v>
      </c>
      <c r="D41" s="115">
        <v>12207.95</v>
      </c>
      <c r="E41" s="73"/>
      <c r="F41" s="73"/>
    </row>
    <row r="42" spans="1:10" x14ac:dyDescent="0.25">
      <c r="A42" s="113" t="s">
        <v>81</v>
      </c>
      <c r="B42" s="114">
        <v>503752.23</v>
      </c>
      <c r="C42" s="114">
        <v>440083.66</v>
      </c>
      <c r="D42" s="115">
        <v>63668.57</v>
      </c>
      <c r="E42" s="73"/>
      <c r="F42" s="73"/>
    </row>
    <row r="43" spans="1:10" x14ac:dyDescent="0.25">
      <c r="A43" s="113" t="s">
        <v>82</v>
      </c>
      <c r="B43" s="114">
        <v>632470.18000000005</v>
      </c>
      <c r="C43" s="114">
        <v>289510.07</v>
      </c>
      <c r="D43" s="115">
        <v>342960.11</v>
      </c>
      <c r="E43" s="73"/>
      <c r="F43" s="73"/>
    </row>
    <row r="44" spans="1:10" x14ac:dyDescent="0.25">
      <c r="A44" s="113" t="s">
        <v>83</v>
      </c>
      <c r="B44" s="114">
        <v>242793.52</v>
      </c>
      <c r="C44" s="114">
        <v>126590.1</v>
      </c>
      <c r="D44" s="115">
        <v>116203.42</v>
      </c>
      <c r="E44" s="73"/>
      <c r="F44" s="73"/>
    </row>
    <row r="45" spans="1:10" x14ac:dyDescent="0.25">
      <c r="A45" s="113" t="s">
        <v>84</v>
      </c>
      <c r="B45" s="114">
        <v>740350.3</v>
      </c>
      <c r="C45" s="114">
        <v>691461.56</v>
      </c>
      <c r="D45" s="115">
        <v>48888.74</v>
      </c>
      <c r="E45" s="73"/>
      <c r="F45" s="73"/>
    </row>
    <row r="46" spans="1:10" x14ac:dyDescent="0.25">
      <c r="A46" s="113" t="s">
        <v>85</v>
      </c>
      <c r="B46" s="114">
        <v>638336.66</v>
      </c>
      <c r="C46" s="114">
        <v>568787.01</v>
      </c>
      <c r="D46" s="115">
        <v>69549.649999999994</v>
      </c>
      <c r="E46" s="73"/>
      <c r="F46" s="73"/>
    </row>
    <row r="47" spans="1:10" s="199" customFormat="1" x14ac:dyDescent="0.25">
      <c r="A47" s="113" t="s">
        <v>227</v>
      </c>
      <c r="B47" s="114">
        <v>896057.16</v>
      </c>
      <c r="C47" s="114">
        <v>628030.81000000006</v>
      </c>
      <c r="D47" s="115">
        <v>268026.34999999998</v>
      </c>
    </row>
    <row r="48" spans="1:10" x14ac:dyDescent="0.25">
      <c r="A48" s="113" t="s">
        <v>86</v>
      </c>
      <c r="B48" s="114">
        <v>6068054.5700000003</v>
      </c>
      <c r="C48" s="114">
        <v>3686720.56</v>
      </c>
      <c r="D48" s="115">
        <v>2381334.0099999998</v>
      </c>
      <c r="E48" s="73"/>
      <c r="F48" s="73"/>
    </row>
    <row r="49" spans="1:6" x14ac:dyDescent="0.25">
      <c r="A49" s="113" t="s">
        <v>87</v>
      </c>
      <c r="B49" s="114">
        <v>889564.33</v>
      </c>
      <c r="C49" s="114">
        <v>825786.83</v>
      </c>
      <c r="D49" s="115">
        <v>63777.5</v>
      </c>
      <c r="E49" s="73"/>
      <c r="F49" s="73"/>
    </row>
    <row r="50" spans="1:6" s="199" customFormat="1" ht="29.25" x14ac:dyDescent="0.25">
      <c r="A50" s="274" t="s">
        <v>228</v>
      </c>
      <c r="B50" s="114">
        <v>5008678.42</v>
      </c>
      <c r="C50" s="114">
        <v>3273677.72</v>
      </c>
      <c r="D50" s="115">
        <v>1735000.7</v>
      </c>
    </row>
    <row r="51" spans="1:6" x14ac:dyDescent="0.25">
      <c r="A51" s="113" t="s">
        <v>88</v>
      </c>
      <c r="B51" s="114">
        <v>11916937.1</v>
      </c>
      <c r="C51" s="114">
        <v>8221487.8799999999</v>
      </c>
      <c r="D51" s="115">
        <v>3695449.22</v>
      </c>
      <c r="E51" s="73"/>
      <c r="F51" s="73"/>
    </row>
    <row r="52" spans="1:6" x14ac:dyDescent="0.25">
      <c r="A52" s="113" t="s">
        <v>89</v>
      </c>
      <c r="B52" s="114">
        <v>1125781.53</v>
      </c>
      <c r="C52" s="114">
        <v>628863.32999999996</v>
      </c>
      <c r="D52" s="115">
        <v>496918.2</v>
      </c>
      <c r="E52" s="73"/>
      <c r="F52" s="73"/>
    </row>
    <row r="53" spans="1:6" ht="15.75" thickBot="1" x14ac:dyDescent="0.3">
      <c r="A53" s="116" t="s">
        <v>90</v>
      </c>
      <c r="B53" s="117">
        <v>1515009.85</v>
      </c>
      <c r="C53" s="117">
        <v>928551.62</v>
      </c>
      <c r="D53" s="118">
        <v>586458.23</v>
      </c>
      <c r="E53" s="73"/>
      <c r="F53" s="73"/>
    </row>
    <row r="54" spans="1:6" ht="16.5" thickTop="1" thickBot="1" x14ac:dyDescent="0.3">
      <c r="A54" s="119"/>
      <c r="B54" s="120">
        <f>SUM(B37:B53)</f>
        <v>49169846.310000002</v>
      </c>
      <c r="C54" s="121">
        <f>SUM(C37:C53)</f>
        <v>37642908.469999991</v>
      </c>
      <c r="D54" s="122">
        <f>SUM(D37:D53)</f>
        <v>11524951.24</v>
      </c>
      <c r="E54" s="73"/>
      <c r="F54" s="73"/>
    </row>
    <row r="55" spans="1:6" ht="15.75" thickTop="1" x14ac:dyDescent="0.25">
      <c r="A55" s="76"/>
      <c r="B55" s="76"/>
      <c r="C55" s="76"/>
      <c r="D55" s="76"/>
      <c r="E55" s="73"/>
      <c r="F55" s="73"/>
    </row>
    <row r="56" spans="1:6" x14ac:dyDescent="0.25">
      <c r="A56" s="256" t="s">
        <v>91</v>
      </c>
      <c r="B56" s="257"/>
      <c r="C56" s="257"/>
      <c r="D56" s="257"/>
      <c r="E56" s="258"/>
      <c r="F56" s="73"/>
    </row>
    <row r="57" spans="1:6" x14ac:dyDescent="0.25">
      <c r="A57" s="257"/>
      <c r="B57" s="257"/>
      <c r="C57" s="257"/>
      <c r="D57" s="257"/>
      <c r="E57" s="258"/>
      <c r="F57" s="73"/>
    </row>
    <row r="58" spans="1:6" ht="15.75" thickBot="1" x14ac:dyDescent="0.3">
      <c r="A58" s="257"/>
      <c r="B58" s="257"/>
      <c r="C58" s="257"/>
      <c r="D58" s="257"/>
      <c r="E58" s="258"/>
      <c r="F58" s="73"/>
    </row>
    <row r="59" spans="1:6" ht="29.25" thickTop="1" x14ac:dyDescent="0.25">
      <c r="A59" s="259"/>
      <c r="B59" s="260" t="s">
        <v>38</v>
      </c>
      <c r="C59" s="260" t="s">
        <v>39</v>
      </c>
      <c r="D59" s="261" t="s">
        <v>40</v>
      </c>
      <c r="E59" s="258"/>
      <c r="F59" s="73"/>
    </row>
    <row r="60" spans="1:6" s="199" customFormat="1" x14ac:dyDescent="0.25">
      <c r="A60" s="276" t="s">
        <v>229</v>
      </c>
      <c r="B60" s="277">
        <v>4176001.67</v>
      </c>
      <c r="C60" s="277">
        <v>2430000.9700000002</v>
      </c>
      <c r="D60" s="278">
        <v>1746000.7</v>
      </c>
      <c r="E60" s="258"/>
    </row>
    <row r="61" spans="1:6" x14ac:dyDescent="0.25">
      <c r="A61" s="262" t="s">
        <v>92</v>
      </c>
      <c r="B61" s="263">
        <v>31692624.43</v>
      </c>
      <c r="C61" s="263">
        <v>23553903.5</v>
      </c>
      <c r="D61" s="264">
        <v>8138720.9299999997</v>
      </c>
      <c r="E61" s="258"/>
      <c r="F61" s="73"/>
    </row>
    <row r="62" spans="1:6" x14ac:dyDescent="0.25">
      <c r="A62" s="262" t="s">
        <v>93</v>
      </c>
      <c r="B62" s="263">
        <v>1307554.73</v>
      </c>
      <c r="C62" s="263">
        <v>1209506.43</v>
      </c>
      <c r="D62" s="264">
        <v>98048.3</v>
      </c>
      <c r="E62" s="258"/>
      <c r="F62" s="123"/>
    </row>
    <row r="63" spans="1:6" x14ac:dyDescent="0.25">
      <c r="A63" s="262" t="s">
        <v>94</v>
      </c>
      <c r="B63" s="263">
        <v>5378586.6799999997</v>
      </c>
      <c r="C63" s="263">
        <v>5281911.8099999996</v>
      </c>
      <c r="D63" s="264">
        <v>96674.87</v>
      </c>
      <c r="E63" s="258"/>
      <c r="F63" s="123"/>
    </row>
    <row r="64" spans="1:6" x14ac:dyDescent="0.25">
      <c r="A64" s="262" t="s">
        <v>95</v>
      </c>
      <c r="B64" s="263">
        <v>80624.990000000005</v>
      </c>
      <c r="C64" s="263">
        <v>67586.66</v>
      </c>
      <c r="D64" s="264">
        <v>13038.33</v>
      </c>
      <c r="E64" s="258"/>
      <c r="F64" s="123"/>
    </row>
    <row r="65" spans="1:6" x14ac:dyDescent="0.25">
      <c r="A65" s="262" t="s">
        <v>96</v>
      </c>
      <c r="B65" s="263">
        <v>329449.12</v>
      </c>
      <c r="C65" s="263">
        <v>311447.46999999997</v>
      </c>
      <c r="D65" s="264">
        <v>18001.650000000001</v>
      </c>
      <c r="E65" s="258"/>
      <c r="F65" s="123"/>
    </row>
    <row r="66" spans="1:6" x14ac:dyDescent="0.25">
      <c r="A66" s="262" t="s">
        <v>97</v>
      </c>
      <c r="B66" s="263">
        <v>343520.46</v>
      </c>
      <c r="C66" s="263">
        <v>343520.46</v>
      </c>
      <c r="D66" s="264">
        <v>0</v>
      </c>
      <c r="E66" s="258"/>
      <c r="F66" s="123"/>
    </row>
    <row r="67" spans="1:6" x14ac:dyDescent="0.25">
      <c r="A67" s="262" t="s">
        <v>98</v>
      </c>
      <c r="B67" s="263">
        <v>414414.37</v>
      </c>
      <c r="C67" s="263">
        <v>253940.44</v>
      </c>
      <c r="D67" s="264">
        <v>160473.93</v>
      </c>
      <c r="E67" s="258"/>
      <c r="F67" s="123"/>
    </row>
    <row r="68" spans="1:6" x14ac:dyDescent="0.25">
      <c r="A68" s="262" t="s">
        <v>99</v>
      </c>
      <c r="B68" s="263">
        <v>948629.17</v>
      </c>
      <c r="C68" s="263">
        <v>679862.17</v>
      </c>
      <c r="D68" s="264">
        <v>268767</v>
      </c>
      <c r="E68" s="258"/>
      <c r="F68" s="123"/>
    </row>
    <row r="69" spans="1:6" ht="15.75" thickBot="1" x14ac:dyDescent="0.3">
      <c r="A69" s="265" t="s">
        <v>100</v>
      </c>
      <c r="B69" s="266">
        <v>4498440.6900000004</v>
      </c>
      <c r="C69" s="266">
        <v>3513215.16</v>
      </c>
      <c r="D69" s="267">
        <v>985225.53</v>
      </c>
      <c r="E69" s="258"/>
      <c r="F69" s="123"/>
    </row>
    <row r="70" spans="1:6" ht="16.5" thickTop="1" thickBot="1" x14ac:dyDescent="0.3">
      <c r="A70" s="268"/>
      <c r="B70" s="269">
        <f>SUM(B60:B69)</f>
        <v>49169846.309999995</v>
      </c>
      <c r="C70" s="270">
        <f>SUM(C60:C69)</f>
        <v>37644895.069999993</v>
      </c>
      <c r="D70" s="271">
        <f>SUM(D60:D69)</f>
        <v>11524951.239999998</v>
      </c>
      <c r="E70" s="258"/>
      <c r="F70" s="123" t="s">
        <v>223</v>
      </c>
    </row>
    <row r="71" spans="1:6" ht="15.75" thickTop="1" x14ac:dyDescent="0.25">
      <c r="A71" s="258"/>
      <c r="B71" s="246"/>
      <c r="C71" s="258"/>
      <c r="D71" s="258"/>
      <c r="E71" s="258"/>
      <c r="F71" s="123"/>
    </row>
    <row r="72" spans="1:6" x14ac:dyDescent="0.25">
      <c r="A72" s="305"/>
      <c r="B72" s="305"/>
      <c r="C72" s="305"/>
      <c r="D72" s="305"/>
      <c r="E72" s="258"/>
      <c r="F72" s="73"/>
    </row>
    <row r="73" spans="1:6" x14ac:dyDescent="0.25">
      <c r="A73" s="258"/>
      <c r="B73" s="258"/>
      <c r="C73" s="258"/>
      <c r="D73" s="258"/>
      <c r="E73" s="258"/>
      <c r="F73" s="73"/>
    </row>
    <row r="74" spans="1:6" x14ac:dyDescent="0.25">
      <c r="A74" s="258"/>
      <c r="B74" s="258"/>
      <c r="C74" s="258"/>
      <c r="D74" s="258"/>
      <c r="E74" s="258"/>
    </row>
  </sheetData>
  <mergeCells count="2">
    <mergeCell ref="A72:D72"/>
    <mergeCell ref="F8:I9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3:L26"/>
  <sheetViews>
    <sheetView tabSelected="1" topLeftCell="A4" workbookViewId="0">
      <selection activeCell="E8" sqref="E8"/>
    </sheetView>
  </sheetViews>
  <sheetFormatPr defaultRowHeight="15" x14ac:dyDescent="0.25"/>
  <cols>
    <col min="1" max="1" width="54.7109375" customWidth="1"/>
    <col min="2" max="2" width="20.7109375" customWidth="1"/>
    <col min="3" max="3" width="21.5703125" customWidth="1"/>
    <col min="4" max="4" width="32.28515625" customWidth="1"/>
  </cols>
  <sheetData>
    <row r="3" spans="1:12" x14ac:dyDescent="0.2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10" spans="1:12" ht="18" x14ac:dyDescent="0.25">
      <c r="A10" s="142" t="s">
        <v>103</v>
      </c>
      <c r="B10" s="129"/>
      <c r="C10" s="130"/>
      <c r="D10" s="130"/>
      <c r="E10" s="129"/>
      <c r="F10" s="129"/>
      <c r="G10" s="131"/>
      <c r="H10" s="131"/>
      <c r="I10" s="131"/>
      <c r="J10" s="131"/>
      <c r="K10" s="131"/>
      <c r="L10" s="131"/>
    </row>
    <row r="11" spans="1:12" ht="15.75" thickBot="1" x14ac:dyDescent="0.3">
      <c r="A11" s="307"/>
      <c r="B11" s="307"/>
      <c r="C11" s="307"/>
      <c r="D11" s="307"/>
      <c r="E11" s="128"/>
      <c r="F11" s="128"/>
      <c r="G11" s="128"/>
      <c r="H11" s="128"/>
      <c r="I11" s="128"/>
      <c r="J11" s="128"/>
      <c r="K11" s="128"/>
      <c r="L11" s="128"/>
    </row>
    <row r="12" spans="1:12" ht="15.75" thickTop="1" x14ac:dyDescent="0.25">
      <c r="A12" s="145" t="s">
        <v>104</v>
      </c>
      <c r="B12" s="320" t="s">
        <v>105</v>
      </c>
      <c r="C12" s="321"/>
      <c r="D12" s="322"/>
      <c r="E12" s="144"/>
      <c r="F12" s="144"/>
      <c r="G12" s="144"/>
      <c r="H12" s="144"/>
      <c r="I12" s="144"/>
      <c r="J12" s="144"/>
      <c r="K12" s="144"/>
      <c r="L12" s="144"/>
    </row>
    <row r="13" spans="1:12" x14ac:dyDescent="0.25">
      <c r="A13" s="146" t="s">
        <v>259</v>
      </c>
      <c r="B13" s="323">
        <v>26853646.100000001</v>
      </c>
      <c r="C13" s="323"/>
      <c r="D13" s="324"/>
      <c r="E13" s="143"/>
      <c r="F13" s="143"/>
      <c r="G13" s="143"/>
      <c r="H13" s="143"/>
      <c r="I13" s="143"/>
      <c r="J13" s="143"/>
      <c r="K13" s="143"/>
      <c r="L13" s="143"/>
    </row>
    <row r="14" spans="1:12" x14ac:dyDescent="0.25">
      <c r="A14" s="146" t="s">
        <v>260</v>
      </c>
      <c r="B14" s="323">
        <v>6555426</v>
      </c>
      <c r="C14" s="323"/>
      <c r="D14" s="324"/>
      <c r="E14" s="143"/>
      <c r="F14" s="143"/>
      <c r="G14" s="143"/>
      <c r="H14" s="143"/>
      <c r="I14" s="143"/>
      <c r="J14" s="143"/>
      <c r="K14" s="143"/>
      <c r="L14" s="143"/>
    </row>
    <row r="15" spans="1:12" ht="15.75" thickBot="1" x14ac:dyDescent="0.3">
      <c r="A15" s="155" t="s">
        <v>106</v>
      </c>
      <c r="B15" s="325">
        <v>117</v>
      </c>
      <c r="C15" s="325"/>
      <c r="D15" s="326"/>
      <c r="E15" s="143"/>
      <c r="F15" s="143"/>
      <c r="G15" s="143"/>
      <c r="H15" s="143"/>
      <c r="I15" s="143"/>
      <c r="J15" s="143"/>
      <c r="K15" s="143"/>
      <c r="L15" s="143"/>
    </row>
    <row r="16" spans="1:12" ht="15.75" thickTop="1" x14ac:dyDescent="0.25">
      <c r="A16" s="132"/>
      <c r="B16" s="132"/>
      <c r="C16" s="147"/>
      <c r="D16" s="147"/>
      <c r="E16" s="128"/>
      <c r="F16" s="128"/>
      <c r="G16" s="128"/>
      <c r="H16" s="128"/>
      <c r="I16" s="128"/>
      <c r="J16" s="128"/>
      <c r="K16" s="128"/>
      <c r="L16" s="128"/>
    </row>
    <row r="17" spans="1:12" x14ac:dyDescent="0.25">
      <c r="A17" s="148" t="s">
        <v>215</v>
      </c>
      <c r="B17" s="148"/>
      <c r="C17" s="147"/>
      <c r="D17" s="147"/>
      <c r="E17" s="128"/>
      <c r="F17" s="128"/>
      <c r="G17" s="128"/>
      <c r="H17" s="128"/>
      <c r="I17" s="128"/>
      <c r="J17" s="128"/>
      <c r="K17" s="128"/>
      <c r="L17" s="128"/>
    </row>
    <row r="18" spans="1:12" ht="15.75" thickBot="1" x14ac:dyDescent="0.3">
      <c r="A18" s="311"/>
      <c r="B18" s="311"/>
      <c r="C18" s="311"/>
      <c r="D18" s="311"/>
    </row>
    <row r="19" spans="1:12" ht="16.5" thickTop="1" thickBot="1" x14ac:dyDescent="0.3">
      <c r="A19" s="308" t="s">
        <v>107</v>
      </c>
      <c r="B19" s="309"/>
      <c r="C19" s="309"/>
      <c r="D19" s="310"/>
    </row>
    <row r="20" spans="1:12" ht="30" customHeight="1" thickTop="1" thickBot="1" x14ac:dyDescent="0.3">
      <c r="A20" s="133" t="s">
        <v>108</v>
      </c>
      <c r="B20" s="134" t="s">
        <v>109</v>
      </c>
      <c r="C20" s="135" t="s">
        <v>110</v>
      </c>
      <c r="D20" s="136" t="s">
        <v>21</v>
      </c>
    </row>
    <row r="21" spans="1:12" ht="77.25" customHeight="1" thickTop="1" x14ac:dyDescent="0.25">
      <c r="A21" s="149" t="s">
        <v>111</v>
      </c>
      <c r="B21" s="137">
        <v>200000</v>
      </c>
      <c r="C21" s="138">
        <v>800000</v>
      </c>
      <c r="D21" s="312"/>
    </row>
    <row r="22" spans="1:12" ht="30" customHeight="1" x14ac:dyDescent="0.25">
      <c r="A22" s="139" t="s">
        <v>112</v>
      </c>
      <c r="B22" s="314">
        <v>40000</v>
      </c>
      <c r="C22" s="315"/>
      <c r="D22" s="313"/>
    </row>
    <row r="23" spans="1:12" ht="30" customHeight="1" thickBot="1" x14ac:dyDescent="0.3">
      <c r="A23" s="150" t="s">
        <v>113</v>
      </c>
      <c r="B23" s="151">
        <v>120000</v>
      </c>
      <c r="C23" s="152">
        <v>480000</v>
      </c>
      <c r="D23" s="153"/>
    </row>
    <row r="24" spans="1:12" ht="30" customHeight="1" thickTop="1" thickBot="1" x14ac:dyDescent="0.3">
      <c r="A24" s="316" t="s">
        <v>216</v>
      </c>
      <c r="B24" s="317"/>
      <c r="C24" s="318"/>
      <c r="D24" s="154">
        <f>SUM(D21:D23)</f>
        <v>0</v>
      </c>
    </row>
    <row r="25" spans="1:12" ht="30" customHeight="1" thickTop="1" x14ac:dyDescent="0.25">
      <c r="A25" s="319" t="s">
        <v>115</v>
      </c>
      <c r="B25" s="319"/>
      <c r="C25" s="319"/>
      <c r="D25" s="319"/>
    </row>
    <row r="26" spans="1:12" x14ac:dyDescent="0.25">
      <c r="A26" s="141"/>
      <c r="B26" s="141"/>
      <c r="C26" s="140"/>
      <c r="D26" s="140"/>
    </row>
  </sheetData>
  <mergeCells count="11">
    <mergeCell ref="A24:C24"/>
    <mergeCell ref="A25:D25"/>
    <mergeCell ref="B12:D12"/>
    <mergeCell ref="B13:D13"/>
    <mergeCell ref="B14:D14"/>
    <mergeCell ref="B15:D15"/>
    <mergeCell ref="A11:D11"/>
    <mergeCell ref="A19:D19"/>
    <mergeCell ref="A18:D18"/>
    <mergeCell ref="D21:D22"/>
    <mergeCell ref="B22:C2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L41"/>
  <sheetViews>
    <sheetView topLeftCell="A35" workbookViewId="0">
      <selection activeCell="E40" sqref="E40"/>
    </sheetView>
  </sheetViews>
  <sheetFormatPr defaultRowHeight="15" x14ac:dyDescent="0.25"/>
  <cols>
    <col min="1" max="1" width="28.85546875" customWidth="1"/>
    <col min="2" max="2" width="22.85546875" customWidth="1"/>
    <col min="3" max="3" width="28" customWidth="1"/>
    <col min="4" max="4" width="21" customWidth="1"/>
    <col min="5" max="5" width="23.140625" customWidth="1"/>
  </cols>
  <sheetData>
    <row r="2" spans="1:12" x14ac:dyDescent="0.25">
      <c r="A2" s="157"/>
      <c r="B2" s="157"/>
      <c r="C2" s="157"/>
      <c r="D2" s="157"/>
      <c r="E2" s="157"/>
      <c r="F2" s="156"/>
      <c r="G2" s="156"/>
      <c r="H2" s="156"/>
      <c r="I2" s="156"/>
      <c r="J2" s="156"/>
      <c r="K2" s="156"/>
      <c r="L2" s="156"/>
    </row>
    <row r="3" spans="1:12" x14ac:dyDescent="0.25">
      <c r="A3" s="156"/>
      <c r="B3" s="157"/>
      <c r="C3" s="157"/>
      <c r="D3" s="157"/>
      <c r="E3" s="157"/>
      <c r="F3" s="156"/>
      <c r="G3" s="156"/>
      <c r="H3" s="156"/>
      <c r="I3" s="156"/>
      <c r="J3" s="156"/>
      <c r="K3" s="156"/>
      <c r="L3" s="156"/>
    </row>
    <row r="4" spans="1:12" x14ac:dyDescent="0.25">
      <c r="A4" s="157"/>
      <c r="B4" s="157"/>
      <c r="C4" s="157"/>
      <c r="D4" s="157"/>
      <c r="E4" s="157"/>
      <c r="F4" s="156"/>
      <c r="G4" s="156"/>
      <c r="H4" s="156"/>
      <c r="I4" s="156"/>
      <c r="J4" s="156"/>
      <c r="K4" s="156"/>
      <c r="L4" s="156"/>
    </row>
    <row r="5" spans="1:12" x14ac:dyDescent="0.25">
      <c r="A5" s="160"/>
      <c r="B5" s="160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2" x14ac:dyDescent="0.25">
      <c r="A6" s="160"/>
      <c r="B6" s="160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x14ac:dyDescent="0.25">
      <c r="A7" s="160"/>
      <c r="B7" s="160"/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spans="1:12" x14ac:dyDescent="0.25">
      <c r="A8" s="160"/>
      <c r="B8" s="160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spans="1:12" ht="18.75" x14ac:dyDescent="0.3">
      <c r="A9" s="183" t="s">
        <v>116</v>
      </c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2" x14ac:dyDescent="0.25">
      <c r="A10" s="160"/>
      <c r="B10" s="160"/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spans="1:12" ht="15.75" x14ac:dyDescent="0.25">
      <c r="A11" s="158" t="s">
        <v>217</v>
      </c>
      <c r="B11" s="158"/>
      <c r="C11" s="159"/>
      <c r="D11" s="159"/>
      <c r="E11" s="159"/>
      <c r="F11" s="159"/>
      <c r="G11" s="159"/>
      <c r="H11" s="156"/>
      <c r="I11" s="156"/>
      <c r="J11" s="156"/>
      <c r="K11" s="156"/>
      <c r="L11" s="156"/>
    </row>
    <row r="12" spans="1:12" ht="15.75" x14ac:dyDescent="0.25">
      <c r="A12" s="157"/>
      <c r="B12" s="157"/>
      <c r="C12" s="157"/>
      <c r="D12" s="157"/>
      <c r="E12" s="157"/>
      <c r="F12" s="159"/>
      <c r="G12" s="159"/>
      <c r="H12" s="156"/>
      <c r="I12" s="156"/>
      <c r="J12" s="156"/>
      <c r="K12" s="156"/>
      <c r="L12" s="156"/>
    </row>
    <row r="13" spans="1:12" ht="15.75" thickBot="1" x14ac:dyDescent="0.3">
      <c r="A13" s="161"/>
      <c r="B13" s="161"/>
      <c r="C13" s="161"/>
      <c r="D13" s="161"/>
      <c r="E13" s="161"/>
      <c r="F13" s="156"/>
      <c r="G13" s="156"/>
      <c r="H13" s="156"/>
      <c r="I13" s="156"/>
      <c r="J13" s="156"/>
      <c r="K13" s="156"/>
      <c r="L13" s="156"/>
    </row>
    <row r="14" spans="1:12" ht="16.5" thickTop="1" thickBot="1" x14ac:dyDescent="0.3">
      <c r="A14" s="333" t="s">
        <v>117</v>
      </c>
      <c r="B14" s="334"/>
      <c r="C14" s="334"/>
      <c r="D14" s="334"/>
      <c r="E14" s="335"/>
      <c r="F14" s="156"/>
      <c r="G14" s="156"/>
      <c r="H14" s="156"/>
      <c r="I14" s="156"/>
      <c r="J14" s="156"/>
      <c r="K14" s="156"/>
      <c r="L14" s="156"/>
    </row>
    <row r="15" spans="1:12" ht="60.75" customHeight="1" thickTop="1" thickBot="1" x14ac:dyDescent="0.3">
      <c r="A15" s="162" t="s">
        <v>118</v>
      </c>
      <c r="B15" s="163" t="s">
        <v>119</v>
      </c>
      <c r="C15" s="164" t="s">
        <v>109</v>
      </c>
      <c r="D15" s="165" t="s">
        <v>120</v>
      </c>
      <c r="E15" s="166" t="s">
        <v>121</v>
      </c>
      <c r="F15" s="156"/>
      <c r="G15" s="156"/>
      <c r="H15" s="156"/>
      <c r="I15" s="156"/>
      <c r="J15" s="156"/>
      <c r="K15" s="156"/>
      <c r="L15" s="156"/>
    </row>
    <row r="16" spans="1:12" ht="20.100000000000001" customHeight="1" thickTop="1" x14ac:dyDescent="0.25">
      <c r="A16" s="167" t="s">
        <v>122</v>
      </c>
      <c r="B16" s="336">
        <v>119</v>
      </c>
      <c r="C16" s="168">
        <v>50000</v>
      </c>
      <c r="D16" s="169"/>
      <c r="E16" s="170"/>
      <c r="F16" s="156"/>
      <c r="G16" s="156"/>
      <c r="H16" s="156"/>
      <c r="I16" s="156"/>
      <c r="J16" s="156"/>
      <c r="K16" s="156"/>
      <c r="L16" s="156"/>
    </row>
    <row r="17" spans="1:12" ht="20.100000000000001" customHeight="1" x14ac:dyDescent="0.25">
      <c r="A17" s="171" t="s">
        <v>123</v>
      </c>
      <c r="B17" s="337"/>
      <c r="C17" s="172">
        <v>100000</v>
      </c>
      <c r="D17" s="173"/>
      <c r="E17" s="174"/>
      <c r="F17" s="156"/>
      <c r="G17" s="156"/>
      <c r="H17" s="156"/>
      <c r="I17" s="156"/>
      <c r="J17" s="156"/>
      <c r="K17" s="156"/>
      <c r="L17" s="156"/>
    </row>
    <row r="18" spans="1:12" ht="20.100000000000001" customHeight="1" x14ac:dyDescent="0.25">
      <c r="A18" s="175" t="s">
        <v>124</v>
      </c>
      <c r="B18" s="337"/>
      <c r="C18" s="176">
        <v>25000</v>
      </c>
      <c r="D18" s="177"/>
      <c r="E18" s="174"/>
    </row>
    <row r="19" spans="1:12" ht="20.100000000000001" customHeight="1" x14ac:dyDescent="0.25">
      <c r="A19" s="175" t="s">
        <v>125</v>
      </c>
      <c r="B19" s="337"/>
      <c r="C19" s="176">
        <v>25000</v>
      </c>
      <c r="D19" s="177"/>
      <c r="E19" s="174"/>
    </row>
    <row r="20" spans="1:12" ht="20.100000000000001" customHeight="1" x14ac:dyDescent="0.25">
      <c r="A20" s="175" t="s">
        <v>126</v>
      </c>
      <c r="B20" s="337"/>
      <c r="C20" s="176">
        <v>5000</v>
      </c>
      <c r="D20" s="177"/>
      <c r="E20" s="174"/>
    </row>
    <row r="21" spans="1:12" ht="20.100000000000001" customHeight="1" x14ac:dyDescent="0.25">
      <c r="A21" s="175" t="s">
        <v>127</v>
      </c>
      <c r="B21" s="337"/>
      <c r="C21" s="176">
        <v>5000</v>
      </c>
      <c r="D21" s="177"/>
      <c r="E21" s="174"/>
    </row>
    <row r="22" spans="1:12" ht="20.100000000000001" customHeight="1" x14ac:dyDescent="0.25">
      <c r="A22" s="175" t="s">
        <v>128</v>
      </c>
      <c r="B22" s="337"/>
      <c r="C22" s="176">
        <v>20000</v>
      </c>
      <c r="D22" s="177"/>
      <c r="E22" s="174"/>
    </row>
    <row r="23" spans="1:12" ht="20.100000000000001" customHeight="1" thickBot="1" x14ac:dyDescent="0.3">
      <c r="A23" s="175" t="s">
        <v>129</v>
      </c>
      <c r="B23" s="337"/>
      <c r="C23" s="176">
        <v>4000</v>
      </c>
      <c r="D23" s="177"/>
      <c r="E23" s="174"/>
    </row>
    <row r="24" spans="1:12" ht="20.100000000000001" customHeight="1" thickTop="1" thickBot="1" x14ac:dyDescent="0.3">
      <c r="A24" s="338" t="s">
        <v>114</v>
      </c>
      <c r="B24" s="339"/>
      <c r="C24" s="340"/>
      <c r="D24" s="178">
        <f>SUM(D16:D23)</f>
        <v>0</v>
      </c>
      <c r="E24" s="179">
        <f ca="1">SUM(E16:E24)</f>
        <v>0</v>
      </c>
    </row>
    <row r="25" spans="1:12" ht="15.75" thickTop="1" x14ac:dyDescent="0.25">
      <c r="A25" s="180"/>
      <c r="B25" s="180"/>
      <c r="C25" s="180"/>
      <c r="D25" s="181"/>
      <c r="E25" s="182"/>
    </row>
    <row r="26" spans="1:12" x14ac:dyDescent="0.25">
      <c r="A26" s="180"/>
      <c r="B26" s="180"/>
      <c r="C26" s="180"/>
      <c r="D26" s="181"/>
      <c r="E26" s="182"/>
    </row>
    <row r="27" spans="1:12" x14ac:dyDescent="0.25">
      <c r="A27" s="188" t="s">
        <v>218</v>
      </c>
      <c r="B27" s="156"/>
      <c r="C27" s="156"/>
      <c r="D27" s="156"/>
      <c r="E27" s="156"/>
    </row>
    <row r="28" spans="1:12" ht="15.75" thickBot="1" x14ac:dyDescent="0.3">
      <c r="A28" s="156"/>
      <c r="B28" s="156"/>
      <c r="C28" s="156"/>
      <c r="D28" s="156"/>
      <c r="E28" s="156"/>
    </row>
    <row r="29" spans="1:12" ht="16.5" thickTop="1" thickBot="1" x14ac:dyDescent="0.3">
      <c r="A29" s="185" t="s">
        <v>130</v>
      </c>
      <c r="B29" s="186"/>
      <c r="C29" s="186"/>
      <c r="D29" s="186"/>
      <c r="E29" s="187"/>
    </row>
    <row r="30" spans="1:12" ht="52.5" customHeight="1" thickTop="1" thickBot="1" x14ac:dyDescent="0.3">
      <c r="A30" s="162" t="s">
        <v>118</v>
      </c>
      <c r="B30" s="163" t="s">
        <v>131</v>
      </c>
      <c r="C30" s="164" t="s">
        <v>109</v>
      </c>
      <c r="D30" s="165" t="s">
        <v>120</v>
      </c>
      <c r="E30" s="189" t="s">
        <v>132</v>
      </c>
    </row>
    <row r="31" spans="1:12" ht="20.100000000000001" customHeight="1" thickTop="1" x14ac:dyDescent="0.25">
      <c r="A31" s="190" t="s">
        <v>122</v>
      </c>
      <c r="B31" s="341">
        <v>150000</v>
      </c>
      <c r="C31" s="191">
        <v>40000</v>
      </c>
      <c r="D31" s="343"/>
      <c r="E31" s="346"/>
    </row>
    <row r="32" spans="1:12" ht="20.100000000000001" customHeight="1" x14ac:dyDescent="0.25">
      <c r="A32" s="192" t="s">
        <v>123</v>
      </c>
      <c r="B32" s="342"/>
      <c r="C32" s="193">
        <v>80000</v>
      </c>
      <c r="D32" s="344"/>
      <c r="E32" s="347"/>
    </row>
    <row r="33" spans="1:5" ht="20.100000000000001" customHeight="1" x14ac:dyDescent="0.25">
      <c r="A33" s="192" t="s">
        <v>133</v>
      </c>
      <c r="B33" s="342"/>
      <c r="C33" s="193">
        <v>1000</v>
      </c>
      <c r="D33" s="344"/>
      <c r="E33" s="347"/>
    </row>
    <row r="34" spans="1:5" ht="20.100000000000001" customHeight="1" thickBot="1" x14ac:dyDescent="0.3">
      <c r="A34" s="192" t="s">
        <v>134</v>
      </c>
      <c r="B34" s="342"/>
      <c r="C34" s="193">
        <v>1000</v>
      </c>
      <c r="D34" s="345"/>
      <c r="E34" s="348"/>
    </row>
    <row r="35" spans="1:5" ht="20.100000000000001" customHeight="1" thickTop="1" thickBot="1" x14ac:dyDescent="0.3">
      <c r="A35" s="327" t="s">
        <v>135</v>
      </c>
      <c r="B35" s="328"/>
      <c r="C35" s="329"/>
      <c r="D35" s="194"/>
      <c r="E35" s="195"/>
    </row>
    <row r="36" spans="1:5" ht="15.75" thickTop="1" x14ac:dyDescent="0.25">
      <c r="A36" s="197" t="s">
        <v>136</v>
      </c>
      <c r="B36" s="156"/>
      <c r="C36" s="156"/>
      <c r="D36" s="156"/>
      <c r="E36" s="156"/>
    </row>
    <row r="39" spans="1:5" ht="15.75" thickBot="1" x14ac:dyDescent="0.3">
      <c r="A39" s="156"/>
      <c r="B39" s="156"/>
      <c r="C39" s="156"/>
      <c r="D39" s="156"/>
      <c r="E39" s="156"/>
    </row>
    <row r="40" spans="1:5" ht="24.95" customHeight="1" thickTop="1" thickBot="1" x14ac:dyDescent="0.3">
      <c r="A40" s="330" t="s">
        <v>221</v>
      </c>
      <c r="B40" s="331"/>
      <c r="C40" s="331"/>
      <c r="D40" s="332"/>
      <c r="E40" s="196"/>
    </row>
    <row r="41" spans="1:5" ht="15.75" thickTop="1" x14ac:dyDescent="0.25">
      <c r="A41" s="156"/>
      <c r="B41" s="156"/>
      <c r="C41" s="156"/>
      <c r="D41" s="156"/>
      <c r="E41" s="156"/>
    </row>
  </sheetData>
  <mergeCells count="8">
    <mergeCell ref="A35:C35"/>
    <mergeCell ref="A40:D40"/>
    <mergeCell ref="A14:E14"/>
    <mergeCell ref="B16:B23"/>
    <mergeCell ref="A24:C24"/>
    <mergeCell ref="B31:B34"/>
    <mergeCell ref="D31:D34"/>
    <mergeCell ref="E31:E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6:S38"/>
  <sheetViews>
    <sheetView topLeftCell="A13" workbookViewId="0">
      <selection activeCell="H20" sqref="H20"/>
    </sheetView>
  </sheetViews>
  <sheetFormatPr defaultRowHeight="15" x14ac:dyDescent="0.25"/>
  <cols>
    <col min="2" max="2" width="19.85546875" customWidth="1"/>
    <col min="3" max="3" width="18.140625" customWidth="1"/>
    <col min="4" max="4" width="20.28515625" customWidth="1"/>
    <col min="5" max="5" width="19.140625" customWidth="1"/>
    <col min="6" max="6" width="25.7109375" customWidth="1"/>
    <col min="7" max="7" width="10.7109375" customWidth="1"/>
    <col min="8" max="8" width="7.85546875" customWidth="1"/>
    <col min="9" max="9" width="8.85546875" customWidth="1"/>
    <col min="10" max="10" width="11" customWidth="1"/>
    <col min="12" max="12" width="15.140625" customWidth="1"/>
    <col min="13" max="13" width="15.42578125" customWidth="1"/>
    <col min="14" max="14" width="15.5703125" customWidth="1"/>
    <col min="15" max="15" width="12.7109375" customWidth="1"/>
    <col min="16" max="16" width="17" customWidth="1"/>
  </cols>
  <sheetData>
    <row r="6" spans="1:19" x14ac:dyDescent="0.25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8"/>
      <c r="R6" s="198"/>
      <c r="S6" s="198"/>
    </row>
    <row r="7" spans="1:19" x14ac:dyDescent="0.25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</row>
    <row r="8" spans="1:19" x14ac:dyDescent="0.25">
      <c r="A8" s="349"/>
      <c r="B8" s="349"/>
      <c r="C8" s="349"/>
      <c r="D8" s="349"/>
      <c r="E8" s="34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8"/>
      <c r="R8" s="198"/>
      <c r="S8" s="198"/>
    </row>
    <row r="9" spans="1:19" ht="18" x14ac:dyDescent="0.25">
      <c r="A9" s="229" t="s">
        <v>137</v>
      </c>
      <c r="B9" s="228"/>
      <c r="C9" s="228"/>
      <c r="D9" s="228"/>
      <c r="E9" s="228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8"/>
      <c r="R9" s="198"/>
      <c r="S9" s="198"/>
    </row>
    <row r="10" spans="1:19" x14ac:dyDescent="0.25">
      <c r="A10" s="228"/>
      <c r="B10" s="228"/>
      <c r="C10" s="228"/>
      <c r="D10" s="228"/>
      <c r="E10" s="228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8"/>
      <c r="R10" s="198"/>
      <c r="S10" s="198"/>
    </row>
    <row r="11" spans="1:19" x14ac:dyDescent="0.25">
      <c r="A11" s="349" t="s">
        <v>219</v>
      </c>
      <c r="B11" s="349"/>
      <c r="C11" s="349"/>
      <c r="D11" s="228"/>
      <c r="E11" s="228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8"/>
      <c r="R11" s="198"/>
      <c r="S11" s="198"/>
    </row>
    <row r="12" spans="1:19" x14ac:dyDescent="0.25">
      <c r="A12" s="228"/>
      <c r="B12" s="228"/>
      <c r="C12" s="228"/>
      <c r="D12" s="228"/>
      <c r="E12" s="228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8"/>
      <c r="R12" s="198"/>
      <c r="S12" s="198"/>
    </row>
    <row r="13" spans="1:19" ht="15.75" thickBot="1" x14ac:dyDescent="0.3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8"/>
      <c r="R13" s="198"/>
      <c r="S13" s="198"/>
    </row>
    <row r="14" spans="1:19" ht="16.5" thickTop="1" thickBot="1" x14ac:dyDescent="0.3">
      <c r="A14" s="350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2"/>
      <c r="Q14" s="198"/>
      <c r="R14" s="198"/>
      <c r="S14" s="198"/>
    </row>
    <row r="15" spans="1:19" ht="77.25" thickTop="1" x14ac:dyDescent="0.25">
      <c r="A15" s="201" t="s">
        <v>138</v>
      </c>
      <c r="B15" s="202" t="s">
        <v>139</v>
      </c>
      <c r="C15" s="202" t="s">
        <v>140</v>
      </c>
      <c r="D15" s="202" t="s">
        <v>141</v>
      </c>
      <c r="E15" s="202" t="s">
        <v>142</v>
      </c>
      <c r="F15" s="202" t="s">
        <v>143</v>
      </c>
      <c r="G15" s="202" t="s">
        <v>144</v>
      </c>
      <c r="H15" s="202" t="s">
        <v>145</v>
      </c>
      <c r="I15" s="202" t="s">
        <v>146</v>
      </c>
      <c r="J15" s="202" t="s">
        <v>147</v>
      </c>
      <c r="K15" s="230" t="s">
        <v>148</v>
      </c>
      <c r="L15" s="230" t="s">
        <v>149</v>
      </c>
      <c r="M15" s="203" t="s">
        <v>150</v>
      </c>
      <c r="N15" s="204" t="s">
        <v>151</v>
      </c>
      <c r="O15" s="204" t="s">
        <v>152</v>
      </c>
      <c r="P15" s="205" t="s">
        <v>153</v>
      </c>
      <c r="Q15" s="198"/>
      <c r="R15" s="198"/>
      <c r="S15" s="198"/>
    </row>
    <row r="16" spans="1:19" ht="15.75" thickBot="1" x14ac:dyDescent="0.3">
      <c r="A16" s="206">
        <v>1</v>
      </c>
      <c r="B16" s="207">
        <v>2</v>
      </c>
      <c r="C16" s="207">
        <v>3</v>
      </c>
      <c r="D16" s="207">
        <v>4</v>
      </c>
      <c r="E16" s="207">
        <v>5</v>
      </c>
      <c r="F16" s="207">
        <v>6</v>
      </c>
      <c r="G16" s="207">
        <v>7</v>
      </c>
      <c r="H16" s="207">
        <v>8</v>
      </c>
      <c r="I16" s="207">
        <v>9</v>
      </c>
      <c r="J16" s="207">
        <v>10</v>
      </c>
      <c r="K16" s="231">
        <v>11</v>
      </c>
      <c r="L16" s="231">
        <v>12</v>
      </c>
      <c r="M16" s="208">
        <v>13</v>
      </c>
      <c r="N16" s="209">
        <v>14</v>
      </c>
      <c r="O16" s="209">
        <v>15</v>
      </c>
      <c r="P16" s="210" t="s">
        <v>154</v>
      </c>
      <c r="Q16" s="198"/>
      <c r="R16" s="198"/>
      <c r="S16" s="198"/>
    </row>
    <row r="17" spans="1:19" ht="20.100000000000001" customHeight="1" thickTop="1" x14ac:dyDescent="0.25">
      <c r="A17" s="211" t="s">
        <v>230</v>
      </c>
      <c r="B17" s="212" t="s">
        <v>155</v>
      </c>
      <c r="C17" s="212" t="s">
        <v>156</v>
      </c>
      <c r="D17" s="213" t="s">
        <v>157</v>
      </c>
      <c r="E17" s="214" t="s">
        <v>158</v>
      </c>
      <c r="F17" s="212" t="s">
        <v>159</v>
      </c>
      <c r="G17" s="212">
        <v>2009</v>
      </c>
      <c r="H17" s="237"/>
      <c r="I17" s="236">
        <v>1990</v>
      </c>
      <c r="J17" s="212">
        <v>2</v>
      </c>
      <c r="K17" s="234">
        <v>0.5</v>
      </c>
      <c r="L17" s="233" t="s">
        <v>160</v>
      </c>
      <c r="M17" s="215"/>
      <c r="N17" s="216"/>
      <c r="O17" s="216"/>
      <c r="P17" s="217"/>
      <c r="Q17" s="198"/>
      <c r="R17" s="198"/>
      <c r="S17" s="198"/>
    </row>
    <row r="18" spans="1:19" ht="20.100000000000001" customHeight="1" x14ac:dyDescent="0.25">
      <c r="A18" s="211" t="s">
        <v>231</v>
      </c>
      <c r="B18" s="218" t="s">
        <v>161</v>
      </c>
      <c r="C18" s="218" t="s">
        <v>162</v>
      </c>
      <c r="D18" s="219" t="s">
        <v>163</v>
      </c>
      <c r="E18" s="219" t="s">
        <v>164</v>
      </c>
      <c r="F18" s="218" t="s">
        <v>165</v>
      </c>
      <c r="G18" s="218">
        <v>2007</v>
      </c>
      <c r="H18" s="218">
        <v>63</v>
      </c>
      <c r="I18" s="220"/>
      <c r="J18" s="218">
        <v>5</v>
      </c>
      <c r="K18" s="235">
        <v>0.64</v>
      </c>
      <c r="L18" s="232" t="s">
        <v>166</v>
      </c>
      <c r="M18" s="221"/>
      <c r="N18" s="222"/>
      <c r="O18" s="222"/>
      <c r="P18" s="223"/>
      <c r="Q18" s="199"/>
      <c r="R18" s="199"/>
      <c r="S18" s="199"/>
    </row>
    <row r="19" spans="1:19" ht="20.100000000000001" customHeight="1" x14ac:dyDescent="0.25">
      <c r="A19" s="211" t="s">
        <v>232</v>
      </c>
      <c r="B19" s="218" t="s">
        <v>167</v>
      </c>
      <c r="C19" s="218" t="s">
        <v>156</v>
      </c>
      <c r="D19" s="219" t="s">
        <v>168</v>
      </c>
      <c r="E19" s="219" t="s">
        <v>169</v>
      </c>
      <c r="F19" s="218" t="s">
        <v>170</v>
      </c>
      <c r="G19" s="218">
        <v>2005</v>
      </c>
      <c r="H19" s="224"/>
      <c r="I19" s="225">
        <v>2205</v>
      </c>
      <c r="J19" s="218">
        <v>2</v>
      </c>
      <c r="K19" s="235">
        <v>0.65</v>
      </c>
      <c r="L19" s="232" t="s">
        <v>171</v>
      </c>
      <c r="M19" s="221"/>
      <c r="N19" s="222"/>
      <c r="O19" s="222"/>
      <c r="P19" s="223"/>
      <c r="Q19" s="199"/>
      <c r="R19" s="199"/>
      <c r="S19" s="199"/>
    </row>
    <row r="20" spans="1:19" ht="20.100000000000001" customHeight="1" x14ac:dyDescent="0.25">
      <c r="A20" s="211" t="s">
        <v>233</v>
      </c>
      <c r="B20" s="218" t="s">
        <v>172</v>
      </c>
      <c r="C20" s="218" t="s">
        <v>173</v>
      </c>
      <c r="D20" s="219" t="s">
        <v>174</v>
      </c>
      <c r="E20" s="219" t="s">
        <v>175</v>
      </c>
      <c r="F20" s="218" t="s">
        <v>176</v>
      </c>
      <c r="G20" s="218">
        <v>2007</v>
      </c>
      <c r="H20" s="218">
        <v>30</v>
      </c>
      <c r="I20" s="220"/>
      <c r="J20" s="218">
        <v>2</v>
      </c>
      <c r="K20" s="235">
        <v>0.2</v>
      </c>
      <c r="L20" s="232" t="s">
        <v>177</v>
      </c>
      <c r="M20" s="221"/>
      <c r="N20" s="222"/>
      <c r="O20" s="222"/>
      <c r="P20" s="223"/>
      <c r="Q20" s="199"/>
      <c r="R20" s="199"/>
      <c r="S20" s="199"/>
    </row>
    <row r="21" spans="1:19" ht="20.100000000000001" customHeight="1" x14ac:dyDescent="0.25">
      <c r="A21" s="211" t="s">
        <v>234</v>
      </c>
      <c r="B21" s="218" t="s">
        <v>178</v>
      </c>
      <c r="C21" s="218" t="s">
        <v>173</v>
      </c>
      <c r="D21" s="219" t="s">
        <v>179</v>
      </c>
      <c r="E21" s="219" t="s">
        <v>180</v>
      </c>
      <c r="F21" s="218">
        <v>201297242</v>
      </c>
      <c r="G21" s="218">
        <v>2003</v>
      </c>
      <c r="H21" s="218">
        <v>29</v>
      </c>
      <c r="I21" s="220"/>
      <c r="J21" s="218">
        <v>2</v>
      </c>
      <c r="K21" s="235">
        <v>0.5</v>
      </c>
      <c r="L21" s="232" t="s">
        <v>181</v>
      </c>
      <c r="M21" s="221"/>
      <c r="N21" s="222"/>
      <c r="O21" s="222"/>
      <c r="P21" s="223"/>
      <c r="Q21" s="199"/>
      <c r="R21" s="199"/>
      <c r="S21" s="199"/>
    </row>
    <row r="22" spans="1:19" ht="20.100000000000001" customHeight="1" x14ac:dyDescent="0.25">
      <c r="A22" s="211" t="s">
        <v>236</v>
      </c>
      <c r="B22" s="218" t="s">
        <v>183</v>
      </c>
      <c r="C22" s="218" t="s">
        <v>162</v>
      </c>
      <c r="D22" s="219" t="s">
        <v>163</v>
      </c>
      <c r="E22" s="219" t="s">
        <v>184</v>
      </c>
      <c r="F22" s="218" t="s">
        <v>185</v>
      </c>
      <c r="G22" s="218">
        <v>2009</v>
      </c>
      <c r="H22" s="218">
        <v>77</v>
      </c>
      <c r="I22" s="220"/>
      <c r="J22" s="218">
        <v>5</v>
      </c>
      <c r="K22" s="235">
        <v>0.45</v>
      </c>
      <c r="L22" s="232" t="s">
        <v>186</v>
      </c>
      <c r="M22" s="221"/>
      <c r="N22" s="222"/>
      <c r="O22" s="222"/>
      <c r="P22" s="223"/>
      <c r="Q22" s="199"/>
      <c r="R22" s="199"/>
      <c r="S22" s="199"/>
    </row>
    <row r="23" spans="1:19" ht="20.100000000000001" customHeight="1" x14ac:dyDescent="0.25">
      <c r="A23" s="211" t="s">
        <v>237</v>
      </c>
      <c r="B23" s="218" t="s">
        <v>187</v>
      </c>
      <c r="C23" s="218" t="s">
        <v>162</v>
      </c>
      <c r="D23" s="219" t="s">
        <v>182</v>
      </c>
      <c r="E23" s="219" t="s">
        <v>188</v>
      </c>
      <c r="F23" s="218" t="s">
        <v>189</v>
      </c>
      <c r="G23" s="218">
        <v>2009</v>
      </c>
      <c r="H23" s="218">
        <v>55</v>
      </c>
      <c r="I23" s="220"/>
      <c r="J23" s="218">
        <v>5</v>
      </c>
      <c r="K23" s="235">
        <v>0.35</v>
      </c>
      <c r="L23" s="232" t="s">
        <v>190</v>
      </c>
      <c r="M23" s="221"/>
      <c r="N23" s="222"/>
      <c r="O23" s="240"/>
      <c r="P23" s="223"/>
      <c r="Q23" s="199"/>
      <c r="R23" s="199"/>
      <c r="S23" s="199"/>
    </row>
    <row r="24" spans="1:19" ht="20.100000000000001" customHeight="1" x14ac:dyDescent="0.25">
      <c r="A24" s="211" t="s">
        <v>238</v>
      </c>
      <c r="B24" s="218" t="s">
        <v>191</v>
      </c>
      <c r="C24" s="218" t="s">
        <v>156</v>
      </c>
      <c r="D24" s="219" t="s">
        <v>192</v>
      </c>
      <c r="E24" s="219" t="s">
        <v>193</v>
      </c>
      <c r="F24" s="218" t="s">
        <v>194</v>
      </c>
      <c r="G24" s="218">
        <v>2004</v>
      </c>
      <c r="H24" s="224"/>
      <c r="I24" s="225">
        <v>1990</v>
      </c>
      <c r="J24" s="218">
        <v>2</v>
      </c>
      <c r="K24" s="235">
        <v>0.5</v>
      </c>
      <c r="L24" s="232" t="s">
        <v>195</v>
      </c>
      <c r="M24" s="221"/>
      <c r="N24" s="222"/>
      <c r="O24" s="240"/>
      <c r="P24" s="223"/>
      <c r="Q24" s="199"/>
      <c r="R24" s="199"/>
      <c r="S24" s="199"/>
    </row>
    <row r="25" spans="1:19" ht="20.100000000000001" customHeight="1" x14ac:dyDescent="0.25">
      <c r="A25" s="211" t="s">
        <v>235</v>
      </c>
      <c r="B25" s="218" t="s">
        <v>196</v>
      </c>
      <c r="C25" s="218" t="s">
        <v>156</v>
      </c>
      <c r="D25" s="219" t="s">
        <v>197</v>
      </c>
      <c r="E25" s="219" t="s">
        <v>198</v>
      </c>
      <c r="F25" s="218" t="s">
        <v>199</v>
      </c>
      <c r="G25" s="218">
        <v>2006</v>
      </c>
      <c r="H25" s="224"/>
      <c r="I25" s="225">
        <v>2800</v>
      </c>
      <c r="J25" s="218">
        <v>6</v>
      </c>
      <c r="K25" s="235">
        <v>0.6</v>
      </c>
      <c r="L25" s="232" t="s">
        <v>195</v>
      </c>
      <c r="M25" s="221"/>
      <c r="N25" s="222"/>
      <c r="O25" s="240"/>
      <c r="P25" s="223"/>
      <c r="Q25" s="199"/>
      <c r="R25" s="199"/>
      <c r="S25" s="199"/>
    </row>
    <row r="26" spans="1:19" ht="20.100000000000001" customHeight="1" x14ac:dyDescent="0.25">
      <c r="A26" s="211" t="s">
        <v>239</v>
      </c>
      <c r="B26" s="218" t="s">
        <v>200</v>
      </c>
      <c r="C26" s="218" t="s">
        <v>162</v>
      </c>
      <c r="D26" s="218" t="s">
        <v>163</v>
      </c>
      <c r="E26" s="219" t="s">
        <v>201</v>
      </c>
      <c r="F26" s="218" t="s">
        <v>202</v>
      </c>
      <c r="G26" s="218">
        <v>2007</v>
      </c>
      <c r="H26" s="218">
        <v>51</v>
      </c>
      <c r="I26" s="220"/>
      <c r="J26" s="218">
        <v>5</v>
      </c>
      <c r="K26" s="235">
        <v>0.57999999999999996</v>
      </c>
      <c r="L26" s="232" t="s">
        <v>203</v>
      </c>
      <c r="M26" s="221"/>
      <c r="N26" s="222"/>
      <c r="O26" s="240"/>
      <c r="P26" s="223"/>
      <c r="Q26" s="199"/>
      <c r="R26" s="199"/>
      <c r="S26" s="199"/>
    </row>
    <row r="27" spans="1:19" ht="20.100000000000001" customHeight="1" x14ac:dyDescent="0.25">
      <c r="A27" s="211" t="s">
        <v>240</v>
      </c>
      <c r="B27" s="218" t="s">
        <v>204</v>
      </c>
      <c r="C27" s="218" t="s">
        <v>162</v>
      </c>
      <c r="D27" s="219" t="s">
        <v>205</v>
      </c>
      <c r="E27" s="219" t="s">
        <v>206</v>
      </c>
      <c r="F27" s="218" t="s">
        <v>207</v>
      </c>
      <c r="G27" s="218">
        <v>2006</v>
      </c>
      <c r="H27" s="218">
        <v>50</v>
      </c>
      <c r="I27" s="220"/>
      <c r="J27" s="218">
        <v>5</v>
      </c>
      <c r="K27" s="235">
        <v>0.64</v>
      </c>
      <c r="L27" s="232" t="s">
        <v>208</v>
      </c>
      <c r="M27" s="221"/>
      <c r="N27" s="222"/>
      <c r="O27" s="240"/>
      <c r="P27" s="223"/>
      <c r="Q27" s="199"/>
      <c r="R27" s="199"/>
      <c r="S27" s="199"/>
    </row>
    <row r="28" spans="1:19" s="199" customFormat="1" ht="20.100000000000001" customHeight="1" x14ac:dyDescent="0.25">
      <c r="A28" s="279" t="s">
        <v>241</v>
      </c>
      <c r="B28" s="280" t="s">
        <v>242</v>
      </c>
      <c r="C28" s="280" t="s">
        <v>162</v>
      </c>
      <c r="D28" s="281" t="s">
        <v>163</v>
      </c>
      <c r="E28" s="281" t="s">
        <v>184</v>
      </c>
      <c r="F28" s="280" t="s">
        <v>243</v>
      </c>
      <c r="G28" s="280">
        <v>2020</v>
      </c>
      <c r="H28" s="280">
        <v>110</v>
      </c>
      <c r="I28" s="282">
        <v>1926</v>
      </c>
      <c r="J28" s="280">
        <v>5</v>
      </c>
      <c r="K28" s="283">
        <v>0.65</v>
      </c>
      <c r="L28" s="280" t="s">
        <v>244</v>
      </c>
      <c r="M28" s="284"/>
      <c r="N28" s="285"/>
      <c r="O28" s="286"/>
      <c r="P28" s="287"/>
    </row>
    <row r="29" spans="1:19" s="199" customFormat="1" ht="20.100000000000001" customHeight="1" x14ac:dyDescent="0.25">
      <c r="A29" s="279" t="s">
        <v>245</v>
      </c>
      <c r="B29" s="280" t="s">
        <v>251</v>
      </c>
      <c r="C29" s="280" t="s">
        <v>156</v>
      </c>
      <c r="D29" s="281" t="s">
        <v>182</v>
      </c>
      <c r="E29" s="281" t="s">
        <v>246</v>
      </c>
      <c r="F29" s="280" t="s">
        <v>247</v>
      </c>
      <c r="G29" s="280">
        <v>2019</v>
      </c>
      <c r="H29" s="280">
        <v>103</v>
      </c>
      <c r="I29" s="282">
        <v>3500</v>
      </c>
      <c r="J29" s="280">
        <v>7</v>
      </c>
      <c r="K29" s="283">
        <v>0.6</v>
      </c>
      <c r="L29" s="280" t="s">
        <v>248</v>
      </c>
      <c r="M29" s="284"/>
      <c r="N29" s="285"/>
      <c r="O29" s="286"/>
      <c r="P29" s="287"/>
    </row>
    <row r="30" spans="1:19" s="199" customFormat="1" ht="20.100000000000001" customHeight="1" x14ac:dyDescent="0.25">
      <c r="A30" s="279" t="s">
        <v>249</v>
      </c>
      <c r="B30" s="280" t="s">
        <v>250</v>
      </c>
      <c r="C30" s="280" t="s">
        <v>252</v>
      </c>
      <c r="D30" s="281" t="s">
        <v>253</v>
      </c>
      <c r="E30" s="281"/>
      <c r="F30" s="280" t="s">
        <v>254</v>
      </c>
      <c r="G30" s="280">
        <v>2019</v>
      </c>
      <c r="H30" s="280"/>
      <c r="I30" s="282">
        <v>3500</v>
      </c>
      <c r="J30" s="280"/>
      <c r="K30" s="283">
        <v>0.1</v>
      </c>
      <c r="L30" s="280" t="s">
        <v>248</v>
      </c>
      <c r="M30" s="284"/>
      <c r="N30" s="285"/>
      <c r="O30" s="286"/>
      <c r="P30" s="287"/>
    </row>
    <row r="31" spans="1:19" s="199" customFormat="1" ht="20.100000000000001" customHeight="1" thickBot="1" x14ac:dyDescent="0.3">
      <c r="A31" s="279" t="s">
        <v>255</v>
      </c>
      <c r="B31" s="280" t="s">
        <v>256</v>
      </c>
      <c r="C31" s="280" t="s">
        <v>173</v>
      </c>
      <c r="D31" s="281" t="s">
        <v>257</v>
      </c>
      <c r="E31" s="281"/>
      <c r="F31" s="280" t="s">
        <v>258</v>
      </c>
      <c r="G31" s="280">
        <v>2019</v>
      </c>
      <c r="H31" s="280">
        <v>82</v>
      </c>
      <c r="I31" s="282"/>
      <c r="J31" s="280"/>
      <c r="K31" s="283">
        <v>0.3</v>
      </c>
      <c r="L31" s="280" t="s">
        <v>248</v>
      </c>
      <c r="M31" s="284"/>
      <c r="N31" s="285"/>
      <c r="O31" s="286"/>
      <c r="P31" s="287"/>
    </row>
    <row r="32" spans="1:19" ht="20.100000000000001" customHeight="1" thickTop="1" thickBot="1" x14ac:dyDescent="0.3">
      <c r="A32" s="330" t="s">
        <v>220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2"/>
      <c r="M32" s="226">
        <f>SUM(M17:M27)</f>
        <v>0</v>
      </c>
      <c r="N32" s="227">
        <f>SUM(N17:N27)</f>
        <v>0</v>
      </c>
      <c r="O32" s="238">
        <f>SUM(O17:O27)</f>
        <v>0</v>
      </c>
      <c r="P32" s="239">
        <f>SUM(P17:P27)</f>
        <v>0</v>
      </c>
      <c r="Q32" s="199"/>
      <c r="R32" s="199"/>
      <c r="S32" s="199"/>
    </row>
    <row r="33" spans="1:19" ht="15.75" thickTop="1" x14ac:dyDescent="0.25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x14ac:dyDescent="0.25">
      <c r="A34" s="200" t="s">
        <v>209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x14ac:dyDescent="0.25">
      <c r="A35" s="199"/>
      <c r="B35" s="199"/>
      <c r="C35" s="199"/>
      <c r="D35" s="199"/>
      <c r="E35" s="200" t="s">
        <v>210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x14ac:dyDescent="0.25">
      <c r="A36" s="200" t="s">
        <v>211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</row>
    <row r="37" spans="1:19" x14ac:dyDescent="0.25">
      <c r="A37" s="200" t="s">
        <v>212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</row>
    <row r="38" spans="1:19" x14ac:dyDescent="0.25">
      <c r="A38" s="200" t="s">
        <v>213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</sheetData>
  <mergeCells count="4">
    <mergeCell ref="A32:L32"/>
    <mergeCell ref="A8:E8"/>
    <mergeCell ref="A14:P14"/>
    <mergeCell ref="A11:C11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REKAPITULACIJA</vt:lpstr>
      <vt:lpstr>Osiguranje imovine - All risks</vt:lpstr>
      <vt:lpstr>Specifikacija imovine</vt:lpstr>
      <vt:lpstr>Osiguranje od odgovornosti</vt:lpstr>
      <vt:lpstr>Osiguranje od nezgode</vt:lpstr>
      <vt:lpstr>Osiguranje vozila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Topolko</dc:creator>
  <cp:lastModifiedBy>Elza Pintar</cp:lastModifiedBy>
  <cp:lastPrinted>2021-04-22T10:12:00Z</cp:lastPrinted>
  <dcterms:created xsi:type="dcterms:W3CDTF">2019-03-15T10:21:53Z</dcterms:created>
  <dcterms:modified xsi:type="dcterms:W3CDTF">2021-04-22T10:13:05Z</dcterms:modified>
</cp:coreProperties>
</file>